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20.xml" ContentType="application/vnd.openxmlformats-officedocument.drawing+xml"/>
  <Override PartName="/xl/chartsheets/sheet12.xml" ContentType="application/vnd.openxmlformats-officedocument.spreadsheetml.chartsheet+xml"/>
  <Override PartName="/xl/drawings/drawing22.xml" ContentType="application/vnd.openxmlformats-officedocument.drawing+xml"/>
  <Override PartName="/xl/chartsheets/sheet13.xml" ContentType="application/vnd.openxmlformats-officedocument.spreadsheetml.chartsheet+xml"/>
  <Override PartName="/xl/drawings/drawing23.xml" ContentType="application/vnd.openxmlformats-officedocument.drawing+xml"/>
  <Override PartName="/xl/chartsheets/sheet14.xml" ContentType="application/vnd.openxmlformats-officedocument.spreadsheetml.chartsheet+xml"/>
  <Override PartName="/xl/drawings/drawing2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56" windowWidth="27140" windowHeight="22000" tabRatio="691" firstSheet="6" activeTab="14"/>
  </bookViews>
  <sheets>
    <sheet name="inf-mort v F lit" sheetId="1" r:id="rId1"/>
    <sheet name="inf-mort v M lit" sheetId="2" r:id="rId2"/>
    <sheet name="log inf-mort v life" sheetId="3" r:id="rId3"/>
    <sheet name="life v log GDP" sheetId="4" r:id="rId4"/>
    <sheet name="Age v log GDP" sheetId="5" r:id="rId5"/>
    <sheet name="log inf-mort v Age" sheetId="6" r:id="rId6"/>
    <sheet name="GINI v Age" sheetId="7" r:id="rId7"/>
    <sheet name="log inf-mort v log GDP" sheetId="8" r:id="rId8"/>
    <sheet name="GINI v Log GDP" sheetId="9" r:id="rId9"/>
    <sheet name="log inf-mort v GINI (Rich)" sheetId="10" r:id="rId10"/>
    <sheet name="GDP v births" sheetId="11" r:id="rId11"/>
    <sheet name="births v F literacy" sheetId="12" r:id="rId12"/>
    <sheet name="births v Age" sheetId="13" r:id="rId13"/>
    <sheet name="birth v life" sheetId="14" r:id="rId14"/>
    <sheet name="Data" sheetId="15" r:id="rId15"/>
  </sheets>
  <definedNames/>
  <calcPr fullCalcOnLoad="1"/>
</workbook>
</file>

<file path=xl/sharedStrings.xml><?xml version="1.0" encoding="utf-8"?>
<sst xmlns="http://schemas.openxmlformats.org/spreadsheetml/2006/main" count="980" uniqueCount="473">
  <si>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</si>
  <si>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</si>
  <si>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</si>
  <si>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</si>
  <si>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</si>
  <si>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</si>
  <si>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Turks and Caicos Islands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</si>
  <si>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</si>
  <si>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</si>
  <si>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</si>
  <si>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</si>
  <si>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</si>
  <si>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</si>
  <si>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</si>
  <si>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</si>
  <si>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</si>
  <si>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</si>
  <si>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</si>
  <si>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Virgin Islands </t>
  </si>
  <si>
    <t xml:space="preserve">West Bank </t>
  </si>
  <si>
    <t xml:space="preserve">Yemen </t>
  </si>
  <si>
    <t xml:space="preserve">Zambia </t>
  </si>
  <si>
    <t xml:space="preserve">Zimbabwe </t>
  </si>
  <si>
    <t xml:space="preserve">Cyprus area under government control: </t>
  </si>
  <si>
    <t xml:space="preserve">Cyprus area administered by Turkish Cypriots: </t>
  </si>
  <si>
    <t>Gini index</t>
  </si>
  <si>
    <t>male</t>
  </si>
  <si>
    <t>female</t>
  </si>
  <si>
    <t>Infant mortality rate (deaths/1,000 live births)</t>
  </si>
  <si>
    <t>total</t>
  </si>
  <si>
    <t xml:space="preserve"> Country</t>
  </si>
  <si>
    <t>GDP - per capita (PPP)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</si>
  <si>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</si>
  <si>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</si>
  <si>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</si>
  <si>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</si>
  <si>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</si>
  <si>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</si>
  <si>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Anguilla </t>
  </si>
  <si>
    <t>Correlations and Regressions</t>
  </si>
  <si>
    <t>Log GDP vs</t>
  </si>
  <si>
    <t>log infant mortality</t>
  </si>
  <si>
    <t>Birth rate (births/1,000 population)</t>
  </si>
  <si>
    <t xml:space="preserve">Cyprus </t>
  </si>
  <si>
    <t>births/1000</t>
  </si>
  <si>
    <t>population</t>
  </si>
  <si>
    <t>log births</t>
  </si>
  <si>
    <t>Log birth vs</t>
  </si>
  <si>
    <t>log inf-mort</t>
  </si>
  <si>
    <t>F literacy</t>
  </si>
  <si>
    <t>Life expectancy at birth</t>
  </si>
  <si>
    <t>Life expectancy after 1 year old</t>
  </si>
  <si>
    <t>Life expectancy after 1 year</t>
  </si>
  <si>
    <t>life after 1 year</t>
  </si>
  <si>
    <t>life after 1</t>
  </si>
  <si>
    <t>median age</t>
  </si>
  <si>
    <t>Median age</t>
  </si>
  <si>
    <t>life after 1 (transformed)</t>
  </si>
  <si>
    <t>life&gt;1(trans)</t>
  </si>
  <si>
    <t>Life expectancy after 1 year(transformed)</t>
  </si>
  <si>
    <t>vs log inf-mort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</si>
  <si>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</si>
  <si>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</si>
  <si>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</si>
  <si>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</si>
  <si>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</si>
  <si>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</si>
  <si>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</si>
  <si>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</si>
  <si>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</si>
  <si>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</si>
  <si>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</si>
  <si>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</si>
  <si>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</si>
  <si>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</si>
  <si>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</si>
  <si>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</si>
  <si>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</si>
  <si>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</si>
  <si>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</si>
  <si>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</si>
  <si>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</si>
  <si>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</si>
  <si>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</si>
  <si>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</si>
  <si>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</si>
  <si>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</si>
  <si>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</si>
  <si>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</si>
  <si>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 </t>
  </si>
  <si>
    <t xml:space="preserve">Madagascar </t>
  </si>
  <si>
    <t xml:space="preserve">Malawi </t>
  </si>
  <si>
    <t xml:space="preserve">Malaysia </t>
  </si>
  <si>
    <t>Literacy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</si>
  <si>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</si>
  <si>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</si>
  <si>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</si>
  <si>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</si>
  <si>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</si>
  <si>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</si>
  <si>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</si>
  <si>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</si>
  <si>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</si>
  <si>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</si>
  <si>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</si>
  <si>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</si>
  <si>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</si>
  <si>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</si>
  <si>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</si>
  <si>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</si>
  <si>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</si>
  <si>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</si>
  <si>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</si>
  <si>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</si>
  <si>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</si>
  <si>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log GDP -2</t>
  </si>
  <si>
    <t>Log Life expectancy</t>
  </si>
  <si>
    <t>Log Infant mortality rate (deaths/1,000)</t>
  </si>
  <si>
    <t>Median age (years)</t>
  </si>
  <si>
    <t>Population</t>
  </si>
  <si>
    <t>log pop -3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</si>
  <si>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</si>
  <si>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</si>
  <si>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</si>
  <si>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</si>
  <si>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</si>
  <si>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</si>
  <si>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Mayotte </t>
  </si>
  <si>
    <t xml:space="preserve">Mexico </t>
  </si>
  <si>
    <t xml:space="preserve">Micronesia, Federated States of </t>
  </si>
  <si>
    <t xml:space="preserve">Moldova </t>
  </si>
  <si>
    <t xml:space="preserve">Monaco </t>
  </si>
  <si>
    <t xml:space="preserve">Mongolia </t>
  </si>
  <si>
    <t xml:space="preserve">Montserrat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</si>
  <si>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</si>
  <si>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</si>
  <si>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</si>
  <si>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</si>
  <si>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</si>
  <si>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</si>
  <si>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Netherlands Antilles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</si>
  <si>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</si>
  <si>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</si>
  <si>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</si>
  <si>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</si>
  <si>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</si>
  <si>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Northern Mariana Islands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</si>
  <si>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</si>
  <si>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</si>
  <si>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</si>
  <si>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</si>
  <si>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</si>
  <si>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</si>
  <si>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</si>
  <si>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</si>
  <si>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</si>
  <si>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</si>
  <si>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</si>
  <si>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</si>
  <si>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</si>
  <si>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</si>
  <si>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</si>
  <si>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</si>
  <si>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Helena </t>
  </si>
  <si>
    <t xml:space="preserve">Saint Kitts and Nevis </t>
  </si>
  <si>
    <t xml:space="preserve">Saint Lucia </t>
  </si>
  <si>
    <t xml:space="preserve">Saint Pierre and Miquelon </t>
  </si>
  <si>
    <t xml:space="preserve">Saint Vincent and the Grenadines 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</si>
  <si>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</si>
  <si>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</si>
  <si>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</si>
  <si>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</si>
  <si>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</si>
  <si>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</si>
  <si>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</si>
  <si>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</si>
  <si>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</si>
  <si>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</si>
  <si>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</si>
  <si>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</si>
  <si>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</si>
  <si>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</si>
  <si>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</si>
  <si>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</si>
  <si>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</si>
  <si>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</si>
  <si>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</si>
  <si>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</si>
  <si>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</si>
  <si>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</si>
  <si>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</si>
  <si>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</si>
  <si>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</si>
  <si>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</si>
  <si>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</si>
  <si>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</si>
  <si>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</si>
  <si>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</si>
  <si>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</si>
  <si>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</si>
  <si>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</si>
  <si>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</si>
  <si>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</si>
  <si>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</si>
  <si>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</si>
  <si>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</si>
  <si>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</si>
  <si>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</si>
  <si>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</si>
  <si>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</si>
  <si>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</si>
  <si>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</si>
  <si>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</si>
  <si>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</si>
  <si>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</si>
  <si>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</si>
  <si>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</si>
  <si>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</si>
  <si>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</si>
  <si>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</si>
  <si>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</si>
  <si>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</si>
  <si>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</si>
  <si>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</si>
  <si>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</si>
  <si>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</si>
  <si>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</si>
  <si>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</si>
  <si>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</si>
  <si>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</si>
  <si>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</si>
  <si>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</si>
  <si>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</si>
  <si>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</si>
  <si>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</si>
  <si>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</si>
  <si>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</si>
  <si>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</si>
  <si>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</si>
  <si>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</si>
  <si>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</si>
  <si>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</si>
  <si>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</si>
  <si>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</si>
  <si>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Helena</t>
  </si>
  <si>
    <t>Saint Kitts and Nevis</t>
  </si>
  <si>
    <t xml:space="preserve">Antigua and Barbuda </t>
  </si>
  <si>
    <t xml:space="preserve">Argentina </t>
  </si>
  <si>
    <t xml:space="preserve">Armenia </t>
  </si>
  <si>
    <t xml:space="preserve">Aruba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</si>
  <si>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</si>
  <si>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</si>
  <si>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</si>
  <si>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</si>
  <si>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</si>
  <si>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</si>
  <si>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</si>
  <si>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</si>
  <si>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</si>
  <si>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</si>
  <si>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</si>
  <si>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</si>
  <si>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</si>
  <si>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</si>
  <si>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</si>
  <si>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</si>
  <si>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</si>
  <si>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Virgin Islands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</si>
  <si>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</si>
  <si>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</si>
  <si>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</si>
  <si>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</si>
  <si>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</si>
  <si>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</si>
  <si>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</si>
  <si>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</si>
  <si>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</si>
  <si>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</si>
  <si>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Republic </t>
  </si>
  <si>
    <t xml:space="preserve">Chad </t>
  </si>
  <si>
    <t xml:space="preserve">Chile </t>
  </si>
  <si>
    <t xml:space="preserve">China </t>
  </si>
  <si>
    <t xml:space="preserve">Colombia </t>
  </si>
  <si>
    <t xml:space="preserve">Comoros </t>
  </si>
  <si>
    <t xml:space="preserve">Congo, Democratic Republic of the </t>
  </si>
  <si>
    <t xml:space="preserve">Congo, Republic of the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</si>
  <si>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</si>
  <si>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</si>
  <si>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</si>
  <si>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</si>
  <si>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</si>
  <si>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</si>
  <si>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</si>
  <si>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</si>
  <si>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</si>
  <si>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</si>
  <si>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</si>
  <si>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</si>
  <si>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</si>
  <si>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</si>
  <si>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</si>
  <si>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</si>
  <si>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Falkland Islands (Islas Malvinas) </t>
  </si>
  <si>
    <t xml:space="preserve">Faroe Islands </t>
  </si>
  <si>
    <t xml:space="preserve">Fiji </t>
  </si>
  <si>
    <t xml:space="preserve">Finland </t>
  </si>
  <si>
    <t xml:space="preserve">France </t>
  </si>
  <si>
    <t xml:space="preserve">French Polynesia </t>
  </si>
  <si>
    <t xml:space="preserve">Gabon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</si>
  <si>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</si>
  <si>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</si>
  <si>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</si>
  <si>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</si>
  <si>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</si>
  <si>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</si>
  <si>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</si>
  <si>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</si>
  <si>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</si>
  <si>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</si>
  <si>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</si>
  <si>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Guernsey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</si>
  <si>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</si>
  <si>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</si>
  <si>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</si>
  <si>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</si>
  <si>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</si>
  <si>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</si>
  <si>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</si>
  <si>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</si>
  <si>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</si>
  <si>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</si>
  <si>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</si>
  <si>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</si>
  <si>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</si>
  <si>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</si>
  <si>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</si>
  <si>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</si>
  <si>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</si>
  <si>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</si>
  <si>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</si>
  <si>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</si>
  <si>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</si>
  <si>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</si>
  <si>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</si>
  <si>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</si>
  <si>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</si>
  <si>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</si>
  <si>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</si>
  <si>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</si>
  <si>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</si>
  <si>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</si>
  <si>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</si>
  <si>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</si>
  <si>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</si>
  <si>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</si>
  <si>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</si>
  <si>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</si>
  <si>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</si>
  <si>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</si>
  <si>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</si>
  <si>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</si>
  <si>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</si>
  <si>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</si>
  <si>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</si>
  <si>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</si>
  <si>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</si>
  <si>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</si>
  <si>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</si>
  <si>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</si>
  <si>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</si>
  <si>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</si>
  <si>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</si>
  <si>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</si>
  <si>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</si>
  <si>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</si>
  <si>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</si>
  <si>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</si>
  <si>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</si>
  <si>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West Bank</t>
  </si>
  <si>
    <t>Yemen</t>
  </si>
  <si>
    <t>Zambia</t>
  </si>
  <si>
    <t>Zimbabwe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</si>
  <si>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</si>
  <si>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</si>
  <si>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</si>
  <si>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</si>
  <si>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</si>
  <si>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</si>
  <si>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</si>
  <si>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</si>
  <si>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</si>
  <si>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</si>
  <si>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</si>
  <si>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</si>
  <si>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</si>
  <si>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</si>
  <si>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</si>
  <si>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</si>
  <si>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</si>
  <si>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</si>
  <si>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</si>
  <si>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</si>
  <si>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</si>
  <si>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</si>
  <si>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</si>
  <si>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</si>
  <si>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</si>
  <si>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</si>
  <si>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</si>
  <si>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</si>
  <si>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</si>
  <si>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</si>
  <si>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</si>
  <si>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</si>
  <si>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</si>
  <si>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</si>
  <si>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</si>
  <si>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</si>
  <si>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</si>
  <si>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</si>
  <si>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</si>
  <si>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</si>
  <si>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</si>
  <si>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</si>
  <si>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</si>
  <si>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</si>
  <si>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Fiji</t>
  </si>
  <si>
    <t>Finland</t>
  </si>
  <si>
    <t>France</t>
  </si>
  <si>
    <t>French Polynesia</t>
  </si>
  <si>
    <t>Gabon</t>
  </si>
  <si>
    <t>Gambia, The</t>
  </si>
  <si>
    <t>Gaza Strip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</si>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</sst>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double"/>
      <bottom>
        <color indexed="63"/>
      </bottom>
    </border>
    <border>
      <left style="thick"/>
      <right style="thick"/>
      <top>
        <color indexed="63"/>
      </top>
      <bottom style="double"/>
    </border>
    <border>
      <left>
        <color indexed="63"/>
      </left>
      <right style="mediumDashed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2" borderId="8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infant mortality v female literacy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Data!$AC$3:$AC$225</c:f>
              <c:numCache>
                <c:ptCount val="222"/>
                <c:pt idx="0">
                  <c:v>49.3</c:v>
                </c:pt>
                <c:pt idx="1">
                  <c:v>49.8</c:v>
                </c:pt>
                <c:pt idx="3">
                  <c:v>25.8</c:v>
                </c:pt>
                <c:pt idx="4">
                  <c:v>52.2</c:v>
                </c:pt>
                <c:pt idx="5">
                  <c:v>55.1</c:v>
                </c:pt>
                <c:pt idx="6">
                  <c:v>12.6</c:v>
                </c:pt>
                <c:pt idx="7">
                  <c:v>62.2</c:v>
                </c:pt>
                <c:pt idx="9">
                  <c:v>27.4</c:v>
                </c:pt>
                <c:pt idx="10">
                  <c:v>41.6</c:v>
                </c:pt>
                <c:pt idx="11">
                  <c:v>62.5</c:v>
                </c:pt>
                <c:pt idx="12">
                  <c:v>24.4</c:v>
                </c:pt>
                <c:pt idx="13">
                  <c:v>58.4</c:v>
                </c:pt>
                <c:pt idx="14">
                  <c:v>47.6</c:v>
                </c:pt>
                <c:pt idx="15">
                  <c:v>35.1</c:v>
                </c:pt>
                <c:pt idx="16">
                  <c:v>15.1</c:v>
                </c:pt>
                <c:pt idx="17">
                  <c:v>30</c:v>
                </c:pt>
                <c:pt idx="18">
                  <c:v>74.8</c:v>
                </c:pt>
                <c:pt idx="19">
                  <c:v>23.3</c:v>
                </c:pt>
                <c:pt idx="20">
                  <c:v>39.9</c:v>
                </c:pt>
                <c:pt idx="21">
                  <c:v>79.7</c:v>
                </c:pt>
                <c:pt idx="22">
                  <c:v>77.9</c:v>
                </c:pt>
                <c:pt idx="23">
                  <c:v>15.2</c:v>
                </c:pt>
                <c:pt idx="24">
                  <c:v>39.6</c:v>
                </c:pt>
                <c:pt idx="25">
                  <c:v>99.2</c:v>
                </c:pt>
                <c:pt idx="26">
                  <c:v>34</c:v>
                </c:pt>
                <c:pt idx="27">
                  <c:v>78.4</c:v>
                </c:pt>
                <c:pt idx="28">
                  <c:v>39.3</c:v>
                </c:pt>
                <c:pt idx="29">
                  <c:v>88</c:v>
                </c:pt>
                <c:pt idx="30">
                  <c:v>32.7</c:v>
                </c:pt>
                <c:pt idx="31">
                  <c:v>34.9</c:v>
                </c:pt>
                <c:pt idx="32">
                  <c:v>60.6</c:v>
                </c:pt>
                <c:pt idx="33">
                  <c:v>88</c:v>
                </c:pt>
                <c:pt idx="34">
                  <c:v>43.6</c:v>
                </c:pt>
                <c:pt idx="35">
                  <c:v>64.7</c:v>
                </c:pt>
                <c:pt idx="37">
                  <c:v>46.9</c:v>
                </c:pt>
                <c:pt idx="38">
                  <c:v>86.4</c:v>
                </c:pt>
                <c:pt idx="39">
                  <c:v>51.2</c:v>
                </c:pt>
                <c:pt idx="40">
                  <c:v>99</c:v>
                </c:pt>
                <c:pt idx="41">
                  <c:v>29.2</c:v>
                </c:pt>
                <c:pt idx="42">
                  <c:v>57.7</c:v>
                </c:pt>
                <c:pt idx="43">
                  <c:v>32.8</c:v>
                </c:pt>
                <c:pt idx="44">
                  <c:v>98.6</c:v>
                </c:pt>
                <c:pt idx="45">
                  <c:v>99</c:v>
                </c:pt>
                <c:pt idx="46">
                  <c:v>18.1</c:v>
                </c:pt>
                <c:pt idx="47">
                  <c:v>98.1</c:v>
                </c:pt>
                <c:pt idx="48">
                  <c:v>60.9</c:v>
                </c:pt>
                <c:pt idx="49">
                  <c:v>97.5</c:v>
                </c:pt>
                <c:pt idx="50">
                  <c:v>99.7</c:v>
                </c:pt>
                <c:pt idx="51">
                  <c:v>87.2</c:v>
                </c:pt>
                <c:pt idx="53">
                  <c:v>31.8</c:v>
                </c:pt>
                <c:pt idx="54">
                  <c:v>88</c:v>
                </c:pt>
                <c:pt idx="55">
                  <c:v>59.8</c:v>
                </c:pt>
                <c:pt idx="56">
                  <c:v>50.5</c:v>
                </c:pt>
                <c:pt idx="57">
                  <c:v>98</c:v>
                </c:pt>
                <c:pt idx="58">
                  <c:v>94.5</c:v>
                </c:pt>
                <c:pt idx="59">
                  <c:v>43.4</c:v>
                </c:pt>
                <c:pt idx="60">
                  <c:v>36</c:v>
                </c:pt>
                <c:pt idx="61">
                  <c:v>64.1</c:v>
                </c:pt>
                <c:pt idx="62">
                  <c:v>49.8</c:v>
                </c:pt>
                <c:pt idx="63">
                  <c:v>50.9</c:v>
                </c:pt>
                <c:pt idx="65">
                  <c:v>64.2</c:v>
                </c:pt>
                <c:pt idx="66">
                  <c:v>93.7</c:v>
                </c:pt>
                <c:pt idx="68">
                  <c:v>80.7</c:v>
                </c:pt>
                <c:pt idx="69">
                  <c:v>80.2</c:v>
                </c:pt>
                <c:pt idx="70">
                  <c:v>67.8</c:v>
                </c:pt>
                <c:pt idx="71">
                  <c:v>86.9</c:v>
                </c:pt>
                <c:pt idx="72">
                  <c:v>97</c:v>
                </c:pt>
                <c:pt idx="73">
                  <c:v>96</c:v>
                </c:pt>
                <c:pt idx="74">
                  <c:v>94</c:v>
                </c:pt>
                <c:pt idx="75">
                  <c:v>100</c:v>
                </c:pt>
                <c:pt idx="76">
                  <c:v>47.8</c:v>
                </c:pt>
                <c:pt idx="78">
                  <c:v>86.8</c:v>
                </c:pt>
                <c:pt idx="79">
                  <c:v>96.4</c:v>
                </c:pt>
                <c:pt idx="80">
                  <c:v>99.8</c:v>
                </c:pt>
                <c:pt idx="81">
                  <c:v>73.6</c:v>
                </c:pt>
                <c:pt idx="82">
                  <c:v>59.4</c:v>
                </c:pt>
                <c:pt idx="83">
                  <c:v>54.2</c:v>
                </c:pt>
                <c:pt idx="84">
                  <c:v>94.1</c:v>
                </c:pt>
                <c:pt idx="85">
                  <c:v>89.7</c:v>
                </c:pt>
                <c:pt idx="86">
                  <c:v>91.6</c:v>
                </c:pt>
                <c:pt idx="87">
                  <c:v>39.6</c:v>
                </c:pt>
                <c:pt idx="88">
                  <c:v>89.1</c:v>
                </c:pt>
                <c:pt idx="89">
                  <c:v>98.5</c:v>
                </c:pt>
                <c:pt idx="90">
                  <c:v>93</c:v>
                </c:pt>
                <c:pt idx="91">
                  <c:v>90.6</c:v>
                </c:pt>
                <c:pt idx="92">
                  <c:v>77.7</c:v>
                </c:pt>
                <c:pt idx="94">
                  <c:v>63.3</c:v>
                </c:pt>
                <c:pt idx="96">
                  <c:v>92.7</c:v>
                </c:pt>
                <c:pt idx="97">
                  <c:v>84.7</c:v>
                </c:pt>
                <c:pt idx="99">
                  <c:v>94.4</c:v>
                </c:pt>
                <c:pt idx="100">
                  <c:v>98.3</c:v>
                </c:pt>
                <c:pt idx="101">
                  <c:v>99.2</c:v>
                </c:pt>
                <c:pt idx="102">
                  <c:v>82.2</c:v>
                </c:pt>
                <c:pt idx="103">
                  <c:v>97</c:v>
                </c:pt>
                <c:pt idx="104">
                  <c:v>69.2</c:v>
                </c:pt>
                <c:pt idx="105">
                  <c:v>91.9</c:v>
                </c:pt>
                <c:pt idx="106">
                  <c:v>82.1</c:v>
                </c:pt>
                <c:pt idx="107">
                  <c:v>99</c:v>
                </c:pt>
                <c:pt idx="108">
                  <c:v>53.3</c:v>
                </c:pt>
                <c:pt idx="109">
                  <c:v>87.2</c:v>
                </c:pt>
                <c:pt idx="111">
                  <c:v>92.7</c:v>
                </c:pt>
                <c:pt idx="112">
                  <c:v>98.2</c:v>
                </c:pt>
                <c:pt idx="113">
                  <c:v>60.1</c:v>
                </c:pt>
                <c:pt idx="114">
                  <c:v>83.5</c:v>
                </c:pt>
                <c:pt idx="115">
                  <c:v>90</c:v>
                </c:pt>
                <c:pt idx="116">
                  <c:v>86.5</c:v>
                </c:pt>
                <c:pt idx="117">
                  <c:v>92.3</c:v>
                </c:pt>
                <c:pt idx="118">
                  <c:v>99.2</c:v>
                </c:pt>
                <c:pt idx="119">
                  <c:v>99.4</c:v>
                </c:pt>
                <c:pt idx="120">
                  <c:v>91.2</c:v>
                </c:pt>
                <c:pt idx="122">
                  <c:v>94.1</c:v>
                </c:pt>
                <c:pt idx="123">
                  <c:v>77.1</c:v>
                </c:pt>
                <c:pt idx="124">
                  <c:v>87.2</c:v>
                </c:pt>
                <c:pt idx="125">
                  <c:v>98.3</c:v>
                </c:pt>
                <c:pt idx="126">
                  <c:v>92.7</c:v>
                </c:pt>
                <c:pt idx="127">
                  <c:v>70.4</c:v>
                </c:pt>
                <c:pt idx="128">
                  <c:v>95</c:v>
                </c:pt>
                <c:pt idx="129">
                  <c:v>88.8</c:v>
                </c:pt>
                <c:pt idx="130">
                  <c:v>65.3</c:v>
                </c:pt>
                <c:pt idx="131">
                  <c:v>79.6</c:v>
                </c:pt>
                <c:pt idx="132">
                  <c:v>96.3</c:v>
                </c:pt>
                <c:pt idx="133">
                  <c:v>90.5</c:v>
                </c:pt>
                <c:pt idx="134">
                  <c:v>99.3</c:v>
                </c:pt>
                <c:pt idx="135">
                  <c:v>97.7</c:v>
                </c:pt>
                <c:pt idx="136">
                  <c:v>89.6</c:v>
                </c:pt>
                <c:pt idx="138">
                  <c:v>81.8</c:v>
                </c:pt>
                <c:pt idx="139">
                  <c:v>98.4</c:v>
                </c:pt>
                <c:pt idx="140">
                  <c:v>98</c:v>
                </c:pt>
                <c:pt idx="141">
                  <c:v>99.2</c:v>
                </c:pt>
                <c:pt idx="142">
                  <c:v>72</c:v>
                </c:pt>
                <c:pt idx="143">
                  <c:v>96.1</c:v>
                </c:pt>
                <c:pt idx="144">
                  <c:v>96</c:v>
                </c:pt>
                <c:pt idx="145">
                  <c:v>95.6</c:v>
                </c:pt>
                <c:pt idx="146">
                  <c:v>85.4</c:v>
                </c:pt>
                <c:pt idx="147">
                  <c:v>85.7</c:v>
                </c:pt>
                <c:pt idx="148">
                  <c:v>97.1</c:v>
                </c:pt>
                <c:pt idx="149">
                  <c:v>70.8</c:v>
                </c:pt>
                <c:pt idx="150">
                  <c:v>80.5</c:v>
                </c:pt>
                <c:pt idx="151">
                  <c:v>99.7</c:v>
                </c:pt>
                <c:pt idx="152">
                  <c:v>73.5</c:v>
                </c:pt>
                <c:pt idx="154">
                  <c:v>99</c:v>
                </c:pt>
                <c:pt idx="155">
                  <c:v>95.5</c:v>
                </c:pt>
                <c:pt idx="156">
                  <c:v>97.2</c:v>
                </c:pt>
                <c:pt idx="157">
                  <c:v>99.6</c:v>
                </c:pt>
                <c:pt idx="158">
                  <c:v>99.7</c:v>
                </c:pt>
                <c:pt idx="159">
                  <c:v>96.8</c:v>
                </c:pt>
                <c:pt idx="160">
                  <c:v>98</c:v>
                </c:pt>
                <c:pt idx="161">
                  <c:v>99.3</c:v>
                </c:pt>
                <c:pt idx="162">
                  <c:v>99.6</c:v>
                </c:pt>
                <c:pt idx="163">
                  <c:v>99.7</c:v>
                </c:pt>
                <c:pt idx="164">
                  <c:v>94.4</c:v>
                </c:pt>
                <c:pt idx="165">
                  <c:v>91.3</c:v>
                </c:pt>
                <c:pt idx="166">
                  <c:v>98</c:v>
                </c:pt>
                <c:pt idx="167">
                  <c:v>100</c:v>
                </c:pt>
                <c:pt idx="168">
                  <c:v>99.8</c:v>
                </c:pt>
                <c:pt idx="169">
                  <c:v>93.6</c:v>
                </c:pt>
                <c:pt idx="170">
                  <c:v>96.5</c:v>
                </c:pt>
                <c:pt idx="171">
                  <c:v>97.1</c:v>
                </c:pt>
                <c:pt idx="172">
                  <c:v>99</c:v>
                </c:pt>
                <c:pt idx="173">
                  <c:v>96.3</c:v>
                </c:pt>
                <c:pt idx="174">
                  <c:v>91</c:v>
                </c:pt>
                <c:pt idx="175">
                  <c:v>99.6</c:v>
                </c:pt>
                <c:pt idx="176">
                  <c:v>94.2</c:v>
                </c:pt>
                <c:pt idx="177">
                  <c:v>87.8</c:v>
                </c:pt>
                <c:pt idx="178">
                  <c:v>96.6</c:v>
                </c:pt>
                <c:pt idx="180">
                  <c:v>100</c:v>
                </c:pt>
                <c:pt idx="181">
                  <c:v>90.2</c:v>
                </c:pt>
                <c:pt idx="182">
                  <c:v>83.6</c:v>
                </c:pt>
                <c:pt idx="183">
                  <c:v>99</c:v>
                </c:pt>
                <c:pt idx="184">
                  <c:v>95.9</c:v>
                </c:pt>
                <c:pt idx="185">
                  <c:v>97.2</c:v>
                </c:pt>
                <c:pt idx="188">
                  <c:v>88.6</c:v>
                </c:pt>
                <c:pt idx="189">
                  <c:v>99</c:v>
                </c:pt>
                <c:pt idx="190">
                  <c:v>98</c:v>
                </c:pt>
                <c:pt idx="191">
                  <c:v>100</c:v>
                </c:pt>
                <c:pt idx="192">
                  <c:v>99</c:v>
                </c:pt>
                <c:pt idx="193">
                  <c:v>88.6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100</c:v>
                </c:pt>
                <c:pt idx="202">
                  <c:v>99</c:v>
                </c:pt>
                <c:pt idx="203">
                  <c:v>95</c:v>
                </c:pt>
                <c:pt idx="206">
                  <c:v>99</c:v>
                </c:pt>
                <c:pt idx="207">
                  <c:v>99</c:v>
                </c:pt>
                <c:pt idx="208">
                  <c:v>89.6</c:v>
                </c:pt>
                <c:pt idx="209">
                  <c:v>99</c:v>
                </c:pt>
                <c:pt idx="211">
                  <c:v>100</c:v>
                </c:pt>
                <c:pt idx="212">
                  <c:v>98</c:v>
                </c:pt>
                <c:pt idx="213">
                  <c:v>99</c:v>
                </c:pt>
                <c:pt idx="214">
                  <c:v>99</c:v>
                </c:pt>
                <c:pt idx="216">
                  <c:v>100</c:v>
                </c:pt>
                <c:pt idx="217">
                  <c:v>81.7</c:v>
                </c:pt>
                <c:pt idx="218">
                  <c:v>78.4</c:v>
                </c:pt>
                <c:pt idx="220">
                  <c:v>99</c:v>
                </c:pt>
                <c:pt idx="221">
                  <c:v>100</c:v>
                </c:pt>
              </c:numCache>
            </c:numRef>
          </c:xVal>
          <c:yVal>
            <c:numRef>
              <c:f>Data!$AG$3:$AG$224</c:f>
              <c:numCache>
                <c:ptCount val="222"/>
                <c:pt idx="0">
                  <c:v>1.8491736330988267</c:v>
                </c:pt>
                <c:pt idx="1">
                  <c:v>1.964259630196849</c:v>
                </c:pt>
                <c:pt idx="2">
                  <c:v>1.3003780648707026</c:v>
                </c:pt>
                <c:pt idx="3">
                  <c:v>2.053385799817482</c:v>
                </c:pt>
                <c:pt idx="4">
                  <c:v>1.7919010800095714</c:v>
                </c:pt>
                <c:pt idx="5">
                  <c:v>1.816373888752362</c:v>
                </c:pt>
                <c:pt idx="6">
                  <c:v>2.197087495449889</c:v>
                </c:pt>
                <c:pt idx="7">
                  <c:v>1.8554585803860362</c:v>
                </c:pt>
                <c:pt idx="8">
                  <c:v>1.6479694583629718</c:v>
                </c:pt>
                <c:pt idx="9">
                  <c:v>2.0149403497929366</c:v>
                </c:pt>
                <c:pt idx="10">
                  <c:v>2.175308824585785</c:v>
                </c:pt>
                <c:pt idx="11">
                  <c:v>1.756027212973441</c:v>
                </c:pt>
                <c:pt idx="12">
                  <c:v>2.1993986023596164</c:v>
                </c:pt>
                <c:pt idx="13">
                  <c:v>2.0033312585613268</c:v>
                </c:pt>
                <c:pt idx="14">
                  <c:v>1.6555225962534177</c:v>
                </c:pt>
                <c:pt idx="15">
                  <c:v>1.9634100156802288</c:v>
                </c:pt>
                <c:pt idx="16">
                  <c:v>2.0675543766935034</c:v>
                </c:pt>
                <c:pt idx="17">
                  <c:v>1.762528522447</c:v>
                </c:pt>
                <c:pt idx="18">
                  <c:v>2.0030725959676747</c:v>
                </c:pt>
                <c:pt idx="19">
                  <c:v>1.891258616904139</c:v>
                </c:pt>
                <c:pt idx="20">
                  <c:v>1.9241241531858249</c:v>
                </c:pt>
                <c:pt idx="21">
                  <c:v>1.759214431234244</c:v>
                </c:pt>
                <c:pt idx="22">
                  <c:v>1.60788374435699</c:v>
                </c:pt>
                <c:pt idx="23">
                  <c:v>1.953227971559854</c:v>
                </c:pt>
                <c:pt idx="24">
                  <c:v>2.023869501388332</c:v>
                </c:pt>
                <c:pt idx="25">
                  <c:v>1.6398847419163043</c:v>
                </c:pt>
                <c:pt idx="26">
                  <c:v>1.9839418589838882</c:v>
                </c:pt>
                <c:pt idx="27">
                  <c:v>1.9204364065507586</c:v>
                </c:pt>
                <c:pt idx="28">
                  <c:v>2.0088981147709397</c:v>
                </c:pt>
                <c:pt idx="29">
                  <c:v>1.3400473176613932</c:v>
                </c:pt>
                <c:pt idx="30">
                  <c:v>2.041116227969485</c:v>
                </c:pt>
                <c:pt idx="31">
                  <c:v>1.8038666342849843</c:v>
                </c:pt>
                <c:pt idx="32">
                  <c:v>1.9800943137852938</c:v>
                </c:pt>
                <c:pt idx="33">
                  <c:v>1.2711443179490785</c:v>
                </c:pt>
                <c:pt idx="34">
                  <c:v>1.9415611202360707</c:v>
                </c:pt>
                <c:pt idx="35">
                  <c:v>1.9307962629833002</c:v>
                </c:pt>
                <c:pt idx="36">
                  <c:v>1.276461804173244</c:v>
                </c:pt>
                <c:pt idx="37">
                  <c:v>1.7717344253867693</c:v>
                </c:pt>
                <c:pt idx="38">
                  <c:v>1.7048366062114038</c:v>
                </c:pt>
                <c:pt idx="39">
                  <c:v>1.8050248444298052</c:v>
                </c:pt>
                <c:pt idx="40">
                  <c:v>1.3533390953113047</c:v>
                </c:pt>
                <c:pt idx="41">
                  <c:v>1.7792356316758635</c:v>
                </c:pt>
                <c:pt idx="42">
                  <c:v>1.8274985081334587</c:v>
                </c:pt>
                <c:pt idx="43">
                  <c:v>1.8459657615454836</c:v>
                </c:pt>
                <c:pt idx="44">
                  <c:v>1.142389466118836</c:v>
                </c:pt>
                <c:pt idx="45">
                  <c:v>1.8381561847521477</c:v>
                </c:pt>
                <c:pt idx="46">
                  <c:v>1.94733567594874</c:v>
                </c:pt>
                <c:pt idx="47">
                  <c:v>1.523486332343228</c:v>
                </c:pt>
                <c:pt idx="48">
                  <c:v>1.9108377649926835</c:v>
                </c:pt>
                <c:pt idx="49">
                  <c:v>1.6299190355035418</c:v>
                </c:pt>
                <c:pt idx="50">
                  <c:v>1.4131320504348721</c:v>
                </c:pt>
                <c:pt idx="51">
                  <c:v>1.7085908451503438</c:v>
                </c:pt>
                <c:pt idx="52">
                  <c:v>1.0788191830988487</c:v>
                </c:pt>
                <c:pt idx="53">
                  <c:v>1.7717344253867693</c:v>
                </c:pt>
                <c:pt idx="54">
                  <c:v>1.449478399187365</c:v>
                </c:pt>
                <c:pt idx="55">
                  <c:v>1.8184898222042134</c:v>
                </c:pt>
                <c:pt idx="56">
                  <c:v>1.9627480533586406</c:v>
                </c:pt>
                <c:pt idx="57">
                  <c:v>1.247236549506764</c:v>
                </c:pt>
                <c:pt idx="58">
                  <c:v>1.9022749204745018</c:v>
                </c:pt>
                <c:pt idx="59">
                  <c:v>1.8329557506045984</c:v>
                </c:pt>
                <c:pt idx="60">
                  <c:v>1.8378408616555226</c:v>
                </c:pt>
                <c:pt idx="61">
                  <c:v>1.766784515497859</c:v>
                </c:pt>
                <c:pt idx="62">
                  <c:v>1.7288405683399715</c:v>
                </c:pt>
                <c:pt idx="63">
                  <c:v>1.6853834098014875</c:v>
                </c:pt>
                <c:pt idx="64">
                  <c:v>1.6629466143326246</c:v>
                </c:pt>
                <c:pt idx="65">
                  <c:v>1.672467313068082</c:v>
                </c:pt>
                <c:pt idx="66">
                  <c:v>1.436162647040756</c:v>
                </c:pt>
                <c:pt idx="67">
                  <c:v>1.7197454925295768</c:v>
                </c:pt>
                <c:pt idx="68">
                  <c:v>1.7026889681591335</c:v>
                </c:pt>
                <c:pt idx="69">
                  <c:v>1.401572845676446</c:v>
                </c:pt>
                <c:pt idx="70">
                  <c:v>1.4336098433237183</c:v>
                </c:pt>
                <c:pt idx="71">
                  <c:v>1.3868555291847244</c:v>
                </c:pt>
                <c:pt idx="72">
                  <c:v>0.846955325019824</c:v>
                </c:pt>
                <c:pt idx="73">
                  <c:v>1.1464381352857747</c:v>
                </c:pt>
                <c:pt idx="74">
                  <c:v>1.1646502159342969</c:v>
                </c:pt>
                <c:pt idx="75">
                  <c:v>1.239549720840473</c:v>
                </c:pt>
                <c:pt idx="76">
                  <c:v>1.5392015992941277</c:v>
                </c:pt>
                <c:pt idx="77">
                  <c:v>1.1436392352745433</c:v>
                </c:pt>
                <c:pt idx="78">
                  <c:v>1.5070458724273257</c:v>
                </c:pt>
                <c:pt idx="79">
                  <c:v>1.7263196121107753</c:v>
                </c:pt>
                <c:pt idx="80">
                  <c:v>0.7810369386211319</c:v>
                </c:pt>
                <c:pt idx="81">
                  <c:v>1.4424797690644486</c:v>
                </c:pt>
                <c:pt idx="82">
                  <c:v>1.469822015978163</c:v>
                </c:pt>
                <c:pt idx="83">
                  <c:v>2.26585511354737</c:v>
                </c:pt>
                <c:pt idx="85">
                  <c:v>1.3443922736851108</c:v>
                </c:pt>
                <c:pt idx="86">
                  <c:v>1.1967287226232868</c:v>
                </c:pt>
                <c:pt idx="87">
                  <c:v>1.589391023136933</c:v>
                </c:pt>
                <c:pt idx="88">
                  <c:v>1.2889196056617265</c:v>
                </c:pt>
                <c:pt idx="89">
                  <c:v>1.4962375451667353</c:v>
                </c:pt>
                <c:pt idx="90">
                  <c:v>1.4224256763712047</c:v>
                </c:pt>
                <c:pt idx="91">
                  <c:v>1.1075491297446862</c:v>
                </c:pt>
                <c:pt idx="92">
                  <c:v>1.3594560201209867</c:v>
                </c:pt>
                <c:pt idx="93">
                  <c:v>1.7745899502647944</c:v>
                </c:pt>
                <c:pt idx="94">
                  <c:v>1.4737788346467247</c:v>
                </c:pt>
                <c:pt idx="95">
                  <c:v>0.9822712330395684</c:v>
                </c:pt>
                <c:pt idx="96">
                  <c:v>1.3447851226326606</c:v>
                </c:pt>
                <c:pt idx="97">
                  <c:v>1.2084413564385674</c:v>
                </c:pt>
                <c:pt idx="98">
                  <c:v>1.8491736330988267</c:v>
                </c:pt>
                <c:pt idx="99">
                  <c:v>0.9813655090785445</c:v>
                </c:pt>
                <c:pt idx="100">
                  <c:v>1.3014640731432998</c:v>
                </c:pt>
                <c:pt idx="101">
                  <c:v>1.3362595520141933</c:v>
                </c:pt>
                <c:pt idx="102">
                  <c:v>1.369030221809153</c:v>
                </c:pt>
                <c:pt idx="103">
                  <c:v>0.948412965778601</c:v>
                </c:pt>
                <c:pt idx="104">
                  <c:v>1.6558104944952523</c:v>
                </c:pt>
                <c:pt idx="105">
                  <c:v>1.0788191830988487</c:v>
                </c:pt>
                <c:pt idx="106">
                  <c:v>1.476541809027429</c:v>
                </c:pt>
                <c:pt idx="107">
                  <c:v>0.857935264719429</c:v>
                </c:pt>
                <c:pt idx="108">
                  <c:v>1.7295697263019698</c:v>
                </c:pt>
                <c:pt idx="109">
                  <c:v>1.303412070596742</c:v>
                </c:pt>
                <c:pt idx="111">
                  <c:v>1.3525683861793085</c:v>
                </c:pt>
                <c:pt idx="112">
                  <c:v>1.7657430414210444</c:v>
                </c:pt>
                <c:pt idx="113">
                  <c:v>1.4590907896005865</c:v>
                </c:pt>
                <c:pt idx="114">
                  <c:v>1.6742179455767</c:v>
                </c:pt>
                <c:pt idx="115">
                  <c:v>1.1482940974347458</c:v>
                </c:pt>
                <c:pt idx="116">
                  <c:v>1.3447851226326606</c:v>
                </c:pt>
                <c:pt idx="117">
                  <c:v>1.1687920203141817</c:v>
                </c:pt>
                <c:pt idx="118">
                  <c:v>0.9777236052888477</c:v>
                </c:pt>
                <c:pt idx="119">
                  <c:v>0.8215135284047731</c:v>
                </c:pt>
                <c:pt idx="120">
                  <c:v>1.2030328870147107</c:v>
                </c:pt>
                <c:pt idx="121">
                  <c:v>1.1379867327235316</c:v>
                </c:pt>
                <c:pt idx="122">
                  <c:v>0.9790929006383263</c:v>
                </c:pt>
                <c:pt idx="123">
                  <c:v>1.387033701282363</c:v>
                </c:pt>
                <c:pt idx="124">
                  <c:v>1.4462264017781632</c:v>
                </c:pt>
                <c:pt idx="125">
                  <c:v>1.728272597895017</c:v>
                </c:pt>
                <c:pt idx="126">
                  <c:v>1.3038437748886544</c:v>
                </c:pt>
                <c:pt idx="127">
                  <c:v>1.5811528919662887</c:v>
                </c:pt>
                <c:pt idx="128">
                  <c:v>1.292477593667784</c:v>
                </c:pt>
                <c:pt idx="129">
                  <c:v>1.4412236742426126</c:v>
                </c:pt>
                <c:pt idx="130">
                  <c:v>1.3605934135652489</c:v>
                </c:pt>
                <c:pt idx="131">
                  <c:v>1.583538819254352</c:v>
                </c:pt>
                <c:pt idx="132">
                  <c:v>1.390935107103379</c:v>
                </c:pt>
                <c:pt idx="133">
                  <c:v>1.2753113545418118</c:v>
                </c:pt>
                <c:pt idx="134">
                  <c:v>1.4379090355394983</c:v>
                </c:pt>
                <c:pt idx="135">
                  <c:v>1.2823955047425255</c:v>
                </c:pt>
                <c:pt idx="136">
                  <c:v>1.2929202996000062</c:v>
                </c:pt>
                <c:pt idx="137">
                  <c:v>1.2615007731982801</c:v>
                </c:pt>
                <c:pt idx="138">
                  <c:v>1.6431564656197062</c:v>
                </c:pt>
                <c:pt idx="139">
                  <c:v>1.0799044676667207</c:v>
                </c:pt>
                <c:pt idx="140">
                  <c:v>1.167317334748176</c:v>
                </c:pt>
                <c:pt idx="141">
                  <c:v>1.0437551269686796</c:v>
                </c:pt>
                <c:pt idx="142">
                  <c:v>1.3583156400821959</c:v>
                </c:pt>
                <c:pt idx="143">
                  <c:v>0.9754318085092629</c:v>
                </c:pt>
                <c:pt idx="144">
                  <c:v>0.8356905714924255</c:v>
                </c:pt>
                <c:pt idx="145">
                  <c:v>0.9222062774390164</c:v>
                </c:pt>
                <c:pt idx="146">
                  <c:v>1.2206310194480923</c:v>
                </c:pt>
                <c:pt idx="147">
                  <c:v>1.7740788007525188</c:v>
                </c:pt>
                <c:pt idx="148">
                  <c:v>0.8195439355418687</c:v>
                </c:pt>
                <c:pt idx="149">
                  <c:v>1.0937717814987298</c:v>
                </c:pt>
                <c:pt idx="150">
                  <c:v>1.1504494094608806</c:v>
                </c:pt>
                <c:pt idx="151">
                  <c:v>0.8494194137968994</c:v>
                </c:pt>
                <c:pt idx="152">
                  <c:v>1.2619761913978127</c:v>
                </c:pt>
                <c:pt idx="153">
                  <c:v>0.8859263398014311</c:v>
                </c:pt>
                <c:pt idx="154">
                  <c:v>0.8247764624755457</c:v>
                </c:pt>
                <c:pt idx="155">
                  <c:v>0.8704039052790271</c:v>
                </c:pt>
                <c:pt idx="156">
                  <c:v>1.1550322287909702</c:v>
                </c:pt>
                <c:pt idx="157">
                  <c:v>0.8247764624755457</c:v>
                </c:pt>
                <c:pt idx="158">
                  <c:v>0.9618954736678504</c:v>
                </c:pt>
                <c:pt idx="159">
                  <c:v>0.9836262871245346</c:v>
                </c:pt>
                <c:pt idx="160">
                  <c:v>0.8943160626844384</c:v>
                </c:pt>
                <c:pt idx="161">
                  <c:v>0.9143431571194408</c:v>
                </c:pt>
                <c:pt idx="162">
                  <c:v>0.8524799936368563</c:v>
                </c:pt>
                <c:pt idx="163">
                  <c:v>1.0625819842281632</c:v>
                </c:pt>
                <c:pt idx="164">
                  <c:v>0.8926510338773003</c:v>
                </c:pt>
                <c:pt idx="165">
                  <c:v>0.6919651027673603</c:v>
                </c:pt>
                <c:pt idx="166">
                  <c:v>1.3861421089308184</c:v>
                </c:pt>
                <c:pt idx="167">
                  <c:v>1.1755118133634477</c:v>
                </c:pt>
                <c:pt idx="168">
                  <c:v>0.8802417758954804</c:v>
                </c:pt>
                <c:pt idx="169">
                  <c:v>0.5820633629117087</c:v>
                </c:pt>
                <c:pt idx="170">
                  <c:v>1.3832766504076504</c:v>
                </c:pt>
                <c:pt idx="171">
                  <c:v>1.1687920203141817</c:v>
                </c:pt>
                <c:pt idx="172">
                  <c:v>0.5865873046717549</c:v>
                </c:pt>
                <c:pt idx="173">
                  <c:v>0.8382192219076258</c:v>
                </c:pt>
                <c:pt idx="174">
                  <c:v>0.9763499790032735</c:v>
                </c:pt>
                <c:pt idx="175">
                  <c:v>0.6384892569546373</c:v>
                </c:pt>
                <c:pt idx="176">
                  <c:v>0.7275412570285564</c:v>
                </c:pt>
                <c:pt idx="177">
                  <c:v>0.6364878963533654</c:v>
                </c:pt>
                <c:pt idx="178">
                  <c:v>0.7817553746524689</c:v>
                </c:pt>
                <c:pt idx="179">
                  <c:v>0.6812412373755872</c:v>
                </c:pt>
                <c:pt idx="180">
                  <c:v>0.6608654780038692</c:v>
                </c:pt>
                <c:pt idx="181">
                  <c:v>1.1179338350396415</c:v>
                </c:pt>
                <c:pt idx="182">
                  <c:v>1.2089785172762535</c:v>
                </c:pt>
                <c:pt idx="183">
                  <c:v>0.7535830588929066</c:v>
                </c:pt>
                <c:pt idx="184">
                  <c:v>0.829303772831025</c:v>
                </c:pt>
                <c:pt idx="185">
                  <c:v>0.6344772701607315</c:v>
                </c:pt>
                <c:pt idx="186">
                  <c:v>0.6972293427597176</c:v>
                </c:pt>
                <c:pt idx="187">
                  <c:v>0.7435097647284298</c:v>
                </c:pt>
                <c:pt idx="188">
                  <c:v>1.242044239369551</c:v>
                </c:pt>
                <c:pt idx="189">
                  <c:v>0.7218106152125465</c:v>
                </c:pt>
                <c:pt idx="190">
                  <c:v>0.7573960287930241</c:v>
                </c:pt>
                <c:pt idx="191">
                  <c:v>0.7788744720027395</c:v>
                </c:pt>
                <c:pt idx="192">
                  <c:v>0.5327543789924978</c:v>
                </c:pt>
                <c:pt idx="193">
                  <c:v>0.36172783601759284</c:v>
                </c:pt>
                <c:pt idx="194">
                  <c:v>0.6998377258672457</c:v>
                </c:pt>
                <c:pt idx="195">
                  <c:v>0.6106601630898799</c:v>
                </c:pt>
                <c:pt idx="196">
                  <c:v>0.6884198220027106</c:v>
                </c:pt>
                <c:pt idx="197">
                  <c:v>0.4409090820652177</c:v>
                </c:pt>
                <c:pt idx="198">
                  <c:v>0.658964842664435</c:v>
                </c:pt>
                <c:pt idx="199">
                  <c:v>0.4471580313422192</c:v>
                </c:pt>
                <c:pt idx="200">
                  <c:v>0.6599162000698503</c:v>
                </c:pt>
                <c:pt idx="201">
                  <c:v>0.5465426634781311</c:v>
                </c:pt>
                <c:pt idx="202">
                  <c:v>0.631443769013172</c:v>
                </c:pt>
                <c:pt idx="203">
                  <c:v>0.7427251313046983</c:v>
                </c:pt>
                <c:pt idx="204">
                  <c:v>0.6570558528571039</c:v>
                </c:pt>
                <c:pt idx="205">
                  <c:v>0.7573960287930241</c:v>
                </c:pt>
                <c:pt idx="206">
                  <c:v>0.6655809910179531</c:v>
                </c:pt>
                <c:pt idx="207">
                  <c:v>0.6483600109809317</c:v>
                </c:pt>
                <c:pt idx="208">
                  <c:v>0.46834733041215726</c:v>
                </c:pt>
                <c:pt idx="209">
                  <c:v>0.5145477526602861</c:v>
                </c:pt>
                <c:pt idx="210">
                  <c:v>1.2076343673889616</c:v>
                </c:pt>
                <c:pt idx="211">
                  <c:v>0.6053050461411095</c:v>
                </c:pt>
                <c:pt idx="212">
                  <c:v>0.8920946026904804</c:v>
                </c:pt>
                <c:pt idx="213">
                  <c:v>0.8041394323353505</c:v>
                </c:pt>
                <c:pt idx="214">
                  <c:v>0.7176705030022621</c:v>
                </c:pt>
                <c:pt idx="215">
                  <c:v>0.6618126855372612</c:v>
                </c:pt>
                <c:pt idx="216">
                  <c:v>0.561101383649056</c:v>
                </c:pt>
                <c:pt idx="217">
                  <c:v>1.1309766916056172</c:v>
                </c:pt>
                <c:pt idx="218">
                  <c:v>1.940267391446012</c:v>
                </c:pt>
                <c:pt idx="219">
                  <c:v>0.7058637122839193</c:v>
                </c:pt>
                <c:pt idx="220">
                  <c:v>0.9074113607745862</c:v>
                </c:pt>
                <c:pt idx="221">
                  <c:v>0.670245853074124</c:v>
                </c:pt>
              </c:numCache>
            </c:numRef>
          </c:yVal>
          <c:smooth val="0"/>
        </c:ser>
        <c:axId val="55390125"/>
        <c:axId val="28749078"/>
      </c:scatterChart>
      <c:valAx>
        <c:axId val="55390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female literacy (percent, over age 15)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crossBetween val="midCat"/>
        <c:dispUnits/>
      </c:valAx>
      <c:valAx>
        <c:axId val="287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infant 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0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log inf-mort v Gini (GDP per capita &gt; $15000)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Data!$L$171:$L$224</c:f>
              <c:numCache>
                <c:ptCount val="54"/>
                <c:pt idx="0">
                  <c:v>33</c:v>
                </c:pt>
                <c:pt idx="4">
                  <c:v>27.3</c:v>
                </c:pt>
                <c:pt idx="7">
                  <c:v>28.4</c:v>
                </c:pt>
                <c:pt idx="8">
                  <c:v>35.1</c:v>
                </c:pt>
                <c:pt idx="10">
                  <c:v>35.8</c:v>
                </c:pt>
                <c:pt idx="15">
                  <c:v>36.2</c:v>
                </c:pt>
                <c:pt idx="16">
                  <c:v>38.6</c:v>
                </c:pt>
                <c:pt idx="17">
                  <c:v>32.5</c:v>
                </c:pt>
                <c:pt idx="22">
                  <c:v>36</c:v>
                </c:pt>
                <c:pt idx="24">
                  <c:v>26.7</c:v>
                </c:pt>
                <c:pt idx="25">
                  <c:v>42.5</c:v>
                </c:pt>
                <c:pt idx="26">
                  <c:v>36.8</c:v>
                </c:pt>
                <c:pt idx="27">
                  <c:v>28.3</c:v>
                </c:pt>
                <c:pt idx="28">
                  <c:v>30.9</c:v>
                </c:pt>
                <c:pt idx="29">
                  <c:v>25</c:v>
                </c:pt>
                <c:pt idx="30">
                  <c:v>25</c:v>
                </c:pt>
                <c:pt idx="31">
                  <c:v>38.1</c:v>
                </c:pt>
                <c:pt idx="32">
                  <c:v>35.2</c:v>
                </c:pt>
                <c:pt idx="33">
                  <c:v>26.9</c:v>
                </c:pt>
                <c:pt idx="34">
                  <c:v>33.1</c:v>
                </c:pt>
                <c:pt idx="36">
                  <c:v>31</c:v>
                </c:pt>
                <c:pt idx="38">
                  <c:v>33.1</c:v>
                </c:pt>
                <c:pt idx="39">
                  <c:v>23.2</c:v>
                </c:pt>
                <c:pt idx="40">
                  <c:v>52.3</c:v>
                </c:pt>
                <c:pt idx="45">
                  <c:v>45</c:v>
                </c:pt>
                <c:pt idx="46">
                  <c:v>35.9</c:v>
                </c:pt>
                <c:pt idx="48">
                  <c:v>25.8</c:v>
                </c:pt>
              </c:numCache>
            </c:numRef>
          </c:xVal>
          <c:yVal>
            <c:numRef>
              <c:f>Data!$AG$171:$AG$224</c:f>
              <c:numCache>
                <c:ptCount val="54"/>
                <c:pt idx="0">
                  <c:v>0.8802417758954804</c:v>
                </c:pt>
                <c:pt idx="1">
                  <c:v>0.5820633629117087</c:v>
                </c:pt>
                <c:pt idx="2">
                  <c:v>1.3832766504076504</c:v>
                </c:pt>
                <c:pt idx="3">
                  <c:v>1.1687920203141817</c:v>
                </c:pt>
                <c:pt idx="4">
                  <c:v>0.5865873046717549</c:v>
                </c:pt>
                <c:pt idx="5">
                  <c:v>0.8382192219076258</c:v>
                </c:pt>
                <c:pt idx="6">
                  <c:v>0.9763499790032735</c:v>
                </c:pt>
                <c:pt idx="7">
                  <c:v>0.6384892569546373</c:v>
                </c:pt>
                <c:pt idx="8">
                  <c:v>0.7275412570285564</c:v>
                </c:pt>
                <c:pt idx="9">
                  <c:v>0.6364878963533654</c:v>
                </c:pt>
                <c:pt idx="10">
                  <c:v>0.7817553746524689</c:v>
                </c:pt>
                <c:pt idx="11">
                  <c:v>0.6812412373755872</c:v>
                </c:pt>
                <c:pt idx="12">
                  <c:v>0.6608654780038692</c:v>
                </c:pt>
                <c:pt idx="13">
                  <c:v>1.1179338350396415</c:v>
                </c:pt>
                <c:pt idx="14">
                  <c:v>1.2089785172762535</c:v>
                </c:pt>
                <c:pt idx="15">
                  <c:v>0.7535830588929066</c:v>
                </c:pt>
                <c:pt idx="16">
                  <c:v>0.829303772831025</c:v>
                </c:pt>
                <c:pt idx="17">
                  <c:v>0.6344772701607315</c:v>
                </c:pt>
                <c:pt idx="18">
                  <c:v>0.6972293427597176</c:v>
                </c:pt>
                <c:pt idx="19">
                  <c:v>0.7435097647284298</c:v>
                </c:pt>
                <c:pt idx="20">
                  <c:v>1.242044239369551</c:v>
                </c:pt>
                <c:pt idx="21">
                  <c:v>0.7218106152125465</c:v>
                </c:pt>
                <c:pt idx="22">
                  <c:v>0.7573960287930241</c:v>
                </c:pt>
                <c:pt idx="23">
                  <c:v>0.7788744720027395</c:v>
                </c:pt>
                <c:pt idx="24">
                  <c:v>0.5327543789924978</c:v>
                </c:pt>
                <c:pt idx="25">
                  <c:v>0.36172783601759284</c:v>
                </c:pt>
                <c:pt idx="26">
                  <c:v>0.6998377258672457</c:v>
                </c:pt>
                <c:pt idx="27">
                  <c:v>0.6106601630898799</c:v>
                </c:pt>
                <c:pt idx="28">
                  <c:v>0.6884198220027106</c:v>
                </c:pt>
                <c:pt idx="29">
                  <c:v>0.4409090820652177</c:v>
                </c:pt>
                <c:pt idx="30">
                  <c:v>0.658964842664435</c:v>
                </c:pt>
                <c:pt idx="31">
                  <c:v>0.4471580313422192</c:v>
                </c:pt>
                <c:pt idx="32">
                  <c:v>0.6599162000698503</c:v>
                </c:pt>
                <c:pt idx="33">
                  <c:v>0.5465426634781311</c:v>
                </c:pt>
                <c:pt idx="34">
                  <c:v>0.631443769013172</c:v>
                </c:pt>
                <c:pt idx="35">
                  <c:v>0.7427251313046983</c:v>
                </c:pt>
                <c:pt idx="36">
                  <c:v>0.6570558528571039</c:v>
                </c:pt>
                <c:pt idx="37">
                  <c:v>0.7573960287930241</c:v>
                </c:pt>
                <c:pt idx="38">
                  <c:v>0.6655809910179531</c:v>
                </c:pt>
                <c:pt idx="39">
                  <c:v>0.6483600109809317</c:v>
                </c:pt>
                <c:pt idx="40">
                  <c:v>0.46834733041215726</c:v>
                </c:pt>
                <c:pt idx="41">
                  <c:v>0.5145477526602861</c:v>
                </c:pt>
                <c:pt idx="42">
                  <c:v>1.2076343673889616</c:v>
                </c:pt>
                <c:pt idx="43">
                  <c:v>0.6053050461411095</c:v>
                </c:pt>
                <c:pt idx="44">
                  <c:v>0.8920946026904804</c:v>
                </c:pt>
                <c:pt idx="45">
                  <c:v>0.8041394323353505</c:v>
                </c:pt>
                <c:pt idx="46">
                  <c:v>0.7176705030022621</c:v>
                </c:pt>
                <c:pt idx="47">
                  <c:v>0.6618126855372612</c:v>
                </c:pt>
                <c:pt idx="48">
                  <c:v>0.561101383649056</c:v>
                </c:pt>
                <c:pt idx="49">
                  <c:v>1.1309766916056172</c:v>
                </c:pt>
                <c:pt idx="50">
                  <c:v>1.940267391446012</c:v>
                </c:pt>
                <c:pt idx="51">
                  <c:v>0.7058637122839193</c:v>
                </c:pt>
                <c:pt idx="52">
                  <c:v>0.9074113607745862</c:v>
                </c:pt>
                <c:pt idx="53">
                  <c:v>0.670245853074124</c:v>
                </c:pt>
              </c:numCache>
            </c:numRef>
          </c:yVal>
          <c:smooth val="0"/>
        </c:ser>
        <c:axId val="38990615"/>
        <c:axId val="15371216"/>
      </c:scatterChart>
      <c:val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GINI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1216"/>
        <c:crosses val="autoZero"/>
        <c:crossBetween val="midCat"/>
        <c:dispUnits/>
      </c:valAx>
      <c:valAx>
        <c:axId val="1537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infant 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0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GDP v birth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Data!$K$3:$K$224</c:f>
              <c:numCache>
                <c:ptCount val="222"/>
                <c:pt idx="0">
                  <c:v>0.7781512503836434</c:v>
                </c:pt>
                <c:pt idx="1">
                  <c:v>0.7781512503836434</c:v>
                </c:pt>
                <c:pt idx="2">
                  <c:v>0.7781512503836434</c:v>
                </c:pt>
                <c:pt idx="3">
                  <c:v>0.7781512503836434</c:v>
                </c:pt>
                <c:pt idx="4">
                  <c:v>0.8450980400142569</c:v>
                </c:pt>
                <c:pt idx="5">
                  <c:v>0.8450980400142569</c:v>
                </c:pt>
                <c:pt idx="6">
                  <c:v>0.9030899869919438</c:v>
                </c:pt>
                <c:pt idx="7">
                  <c:v>0.9030899869919438</c:v>
                </c:pt>
                <c:pt idx="8">
                  <c:v>0.9030899869919438</c:v>
                </c:pt>
                <c:pt idx="9">
                  <c:v>0.9542425094393248</c:v>
                </c:pt>
                <c:pt idx="10">
                  <c:v>0.9542425094393248</c:v>
                </c:pt>
                <c:pt idx="11">
                  <c:v>0.9542425094393248</c:v>
                </c:pt>
                <c:pt idx="12">
                  <c:v>0.9542425094393248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1.041392685158225</c:v>
                </c:pt>
                <c:pt idx="20">
                  <c:v>1.0791812460476247</c:v>
                </c:pt>
                <c:pt idx="21">
                  <c:v>1.0791812460476247</c:v>
                </c:pt>
                <c:pt idx="22">
                  <c:v>1.0791812460476247</c:v>
                </c:pt>
                <c:pt idx="23">
                  <c:v>1.113943352306837</c:v>
                </c:pt>
                <c:pt idx="24">
                  <c:v>1.113943352306837</c:v>
                </c:pt>
                <c:pt idx="25">
                  <c:v>1.113943352306837</c:v>
                </c:pt>
                <c:pt idx="26">
                  <c:v>1.1461280356782382</c:v>
                </c:pt>
                <c:pt idx="27">
                  <c:v>1.1461280356782382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1.1760912590556813</c:v>
                </c:pt>
                <c:pt idx="34">
                  <c:v>1.2041199826559246</c:v>
                </c:pt>
                <c:pt idx="35">
                  <c:v>1.2041199826559246</c:v>
                </c:pt>
                <c:pt idx="36">
                  <c:v>1.2041199826559246</c:v>
                </c:pt>
                <c:pt idx="37">
                  <c:v>1.230448921378274</c:v>
                </c:pt>
                <c:pt idx="38">
                  <c:v>1.255272505103306</c:v>
                </c:pt>
                <c:pt idx="39">
                  <c:v>1.255272505103306</c:v>
                </c:pt>
                <c:pt idx="40">
                  <c:v>1.255272505103306</c:v>
                </c:pt>
                <c:pt idx="41">
                  <c:v>1.255272505103306</c:v>
                </c:pt>
                <c:pt idx="42">
                  <c:v>1.2787536009528289</c:v>
                </c:pt>
                <c:pt idx="43">
                  <c:v>1.3010299956639813</c:v>
                </c:pt>
                <c:pt idx="44">
                  <c:v>1.3010299956639813</c:v>
                </c:pt>
                <c:pt idx="45">
                  <c:v>1.3010299956639813</c:v>
                </c:pt>
                <c:pt idx="46">
                  <c:v>1.322219294733919</c:v>
                </c:pt>
                <c:pt idx="47">
                  <c:v>1.322219294733919</c:v>
                </c:pt>
                <c:pt idx="48">
                  <c:v>1.322219294733919</c:v>
                </c:pt>
                <c:pt idx="49">
                  <c:v>1.322219294733919</c:v>
                </c:pt>
                <c:pt idx="50">
                  <c:v>1.322219294733919</c:v>
                </c:pt>
                <c:pt idx="51">
                  <c:v>1.322219294733919</c:v>
                </c:pt>
                <c:pt idx="52">
                  <c:v>1.3424226808222062</c:v>
                </c:pt>
                <c:pt idx="53">
                  <c:v>1.361727836017593</c:v>
                </c:pt>
                <c:pt idx="54">
                  <c:v>1.361727836017593</c:v>
                </c:pt>
                <c:pt idx="55">
                  <c:v>1.380211241711606</c:v>
                </c:pt>
                <c:pt idx="56">
                  <c:v>1.380211241711606</c:v>
                </c:pt>
                <c:pt idx="57">
                  <c:v>1.3979400086720375</c:v>
                </c:pt>
                <c:pt idx="58">
                  <c:v>1.4149733479708178</c:v>
                </c:pt>
                <c:pt idx="59">
                  <c:v>1.4149733479708178</c:v>
                </c:pt>
                <c:pt idx="60">
                  <c:v>1.4149733479708178</c:v>
                </c:pt>
                <c:pt idx="61">
                  <c:v>1.4313637641589874</c:v>
                </c:pt>
                <c:pt idx="62">
                  <c:v>1.4313637641589874</c:v>
                </c:pt>
                <c:pt idx="63">
                  <c:v>1.4313637641589874</c:v>
                </c:pt>
                <c:pt idx="64">
                  <c:v>1.4471580313422194</c:v>
                </c:pt>
                <c:pt idx="65">
                  <c:v>1.462397997898956</c:v>
                </c:pt>
                <c:pt idx="66">
                  <c:v>1.462397997898956</c:v>
                </c:pt>
                <c:pt idx="67">
                  <c:v>1.462397997898956</c:v>
                </c:pt>
                <c:pt idx="68">
                  <c:v>1.4913616938342726</c:v>
                </c:pt>
                <c:pt idx="69">
                  <c:v>1.4913616938342726</c:v>
                </c:pt>
                <c:pt idx="70">
                  <c:v>1.4913616938342726</c:v>
                </c:pt>
                <c:pt idx="71">
                  <c:v>1.4913616938342726</c:v>
                </c:pt>
                <c:pt idx="72">
                  <c:v>1.531478917042255</c:v>
                </c:pt>
                <c:pt idx="73">
                  <c:v>1.5563025007672873</c:v>
                </c:pt>
                <c:pt idx="74">
                  <c:v>1.5797835966168101</c:v>
                </c:pt>
                <c:pt idx="75">
                  <c:v>1.5797835966168101</c:v>
                </c:pt>
                <c:pt idx="76">
                  <c:v>1.5797835966168101</c:v>
                </c:pt>
                <c:pt idx="77">
                  <c:v>1.591064607026499</c:v>
                </c:pt>
                <c:pt idx="78">
                  <c:v>1.591064607026499</c:v>
                </c:pt>
                <c:pt idx="79">
                  <c:v>1.591064607026499</c:v>
                </c:pt>
                <c:pt idx="80">
                  <c:v>1.6020599913279625</c:v>
                </c:pt>
                <c:pt idx="81">
                  <c:v>1.6127838567197355</c:v>
                </c:pt>
                <c:pt idx="82">
                  <c:v>1.6232492903979003</c:v>
                </c:pt>
                <c:pt idx="83">
                  <c:v>1.6434526764861874</c:v>
                </c:pt>
                <c:pt idx="84">
                  <c:v>1.6434526764861874</c:v>
                </c:pt>
                <c:pt idx="85">
                  <c:v>1.6532125137753435</c:v>
                </c:pt>
                <c:pt idx="86">
                  <c:v>1.6627578316815739</c:v>
                </c:pt>
                <c:pt idx="87">
                  <c:v>1.6627578316815739</c:v>
                </c:pt>
                <c:pt idx="88">
                  <c:v>1.6720978579357175</c:v>
                </c:pt>
                <c:pt idx="89">
                  <c:v>1.6812412373755872</c:v>
                </c:pt>
                <c:pt idx="90">
                  <c:v>1.6812412373755872</c:v>
                </c:pt>
                <c:pt idx="91">
                  <c:v>1.6812412373755872</c:v>
                </c:pt>
                <c:pt idx="92">
                  <c:v>1.6901960800285138</c:v>
                </c:pt>
                <c:pt idx="93">
                  <c:v>1.6901960800285138</c:v>
                </c:pt>
                <c:pt idx="94">
                  <c:v>1.6989700043360187</c:v>
                </c:pt>
                <c:pt idx="95">
                  <c:v>1.6989700043360187</c:v>
                </c:pt>
                <c:pt idx="96">
                  <c:v>1.6989700043360187</c:v>
                </c:pt>
                <c:pt idx="97">
                  <c:v>1.7075701760979363</c:v>
                </c:pt>
                <c:pt idx="98">
                  <c:v>1.716003343634799</c:v>
                </c:pt>
                <c:pt idx="99">
                  <c:v>1.7481880270062002</c:v>
                </c:pt>
                <c:pt idx="100">
                  <c:v>1.7558748556724915</c:v>
                </c:pt>
                <c:pt idx="101">
                  <c:v>1.7558748556724915</c:v>
                </c:pt>
                <c:pt idx="102">
                  <c:v>1.7558748556724915</c:v>
                </c:pt>
                <c:pt idx="103">
                  <c:v>1.7634279935629373</c:v>
                </c:pt>
                <c:pt idx="104">
                  <c:v>1.7781512503836434</c:v>
                </c:pt>
                <c:pt idx="105">
                  <c:v>1.792391689498254</c:v>
                </c:pt>
                <c:pt idx="106">
                  <c:v>1.8195439355418688</c:v>
                </c:pt>
                <c:pt idx="107">
                  <c:v>1.845098040014257</c:v>
                </c:pt>
                <c:pt idx="108">
                  <c:v>1.8512583487190755</c:v>
                </c:pt>
                <c:pt idx="109">
                  <c:v>1.8512583487190755</c:v>
                </c:pt>
                <c:pt idx="110">
                  <c:v>1.8533939774506658</c:v>
                </c:pt>
                <c:pt idx="111">
                  <c:v>1.8573324964312685</c:v>
                </c:pt>
                <c:pt idx="112">
                  <c:v>1.8750612633917</c:v>
                </c:pt>
                <c:pt idx="113">
                  <c:v>1.8808135922807914</c:v>
                </c:pt>
                <c:pt idx="114">
                  <c:v>1.8808135922807914</c:v>
                </c:pt>
                <c:pt idx="115">
                  <c:v>1.8808135922807914</c:v>
                </c:pt>
                <c:pt idx="116">
                  <c:v>1.8864907251724818</c:v>
                </c:pt>
                <c:pt idx="117">
                  <c:v>1.8920946026904804</c:v>
                </c:pt>
                <c:pt idx="118">
                  <c:v>1.8920946026904804</c:v>
                </c:pt>
                <c:pt idx="119">
                  <c:v>1.90848501887865</c:v>
                </c:pt>
                <c:pt idx="120">
                  <c:v>1.9138138523837167</c:v>
                </c:pt>
                <c:pt idx="121">
                  <c:v>1.9138138523837167</c:v>
                </c:pt>
                <c:pt idx="122">
                  <c:v>1.9190780923760737</c:v>
                </c:pt>
                <c:pt idx="123">
                  <c:v>1.9242792860618816</c:v>
                </c:pt>
                <c:pt idx="124">
                  <c:v>1.9242792860618816</c:v>
                </c:pt>
                <c:pt idx="125">
                  <c:v>1.9294189257142929</c:v>
                </c:pt>
                <c:pt idx="126">
                  <c:v>1.934498451243568</c:v>
                </c:pt>
                <c:pt idx="127">
                  <c:v>1.9395192526186187</c:v>
                </c:pt>
                <c:pt idx="128">
                  <c:v>1.9444826721501687</c:v>
                </c:pt>
                <c:pt idx="129">
                  <c:v>1.9444826721501687</c:v>
                </c:pt>
                <c:pt idx="130">
                  <c:v>1.9444826721501687</c:v>
                </c:pt>
                <c:pt idx="131">
                  <c:v>1.9542425094393248</c:v>
                </c:pt>
                <c:pt idx="132">
                  <c:v>1.9590413923210934</c:v>
                </c:pt>
                <c:pt idx="133">
                  <c:v>1.9637878273455551</c:v>
                </c:pt>
                <c:pt idx="134">
                  <c:v>1.9731278535996988</c:v>
                </c:pt>
                <c:pt idx="135">
                  <c:v>2.0293837776852097</c:v>
                </c:pt>
                <c:pt idx="136">
                  <c:v>2.0293837776852097</c:v>
                </c:pt>
                <c:pt idx="137">
                  <c:v>2.037426497940624</c:v>
                </c:pt>
                <c:pt idx="138">
                  <c:v>2.037426497940624</c:v>
                </c:pt>
                <c:pt idx="139">
                  <c:v>2.037426497940624</c:v>
                </c:pt>
                <c:pt idx="140">
                  <c:v>2.060697840353612</c:v>
                </c:pt>
                <c:pt idx="141">
                  <c:v>2.0863598306747484</c:v>
                </c:pt>
                <c:pt idx="142">
                  <c:v>2.089905111439398</c:v>
                </c:pt>
                <c:pt idx="143">
                  <c:v>2.0969100130080562</c:v>
                </c:pt>
                <c:pt idx="144">
                  <c:v>2.0969100130080562</c:v>
                </c:pt>
                <c:pt idx="145">
                  <c:v>2.1038037209559572</c:v>
                </c:pt>
                <c:pt idx="146">
                  <c:v>2.110589710299249</c:v>
                </c:pt>
                <c:pt idx="147">
                  <c:v>2.123851640967086</c:v>
                </c:pt>
                <c:pt idx="148">
                  <c:v>2.1271047983648073</c:v>
                </c:pt>
                <c:pt idx="149">
                  <c:v>2.133538908370218</c:v>
                </c:pt>
                <c:pt idx="150">
                  <c:v>2.1367205671564067</c:v>
                </c:pt>
                <c:pt idx="151">
                  <c:v>2.1553360374650614</c:v>
                </c:pt>
                <c:pt idx="152">
                  <c:v>2.1583624920952493</c:v>
                </c:pt>
                <c:pt idx="153">
                  <c:v>2.1613680022349753</c:v>
                </c:pt>
                <c:pt idx="154">
                  <c:v>2.1760912590556813</c:v>
                </c:pt>
                <c:pt idx="155">
                  <c:v>2.1760912590556813</c:v>
                </c:pt>
                <c:pt idx="156">
                  <c:v>2.1818435879447726</c:v>
                </c:pt>
                <c:pt idx="157">
                  <c:v>2.1846914308175984</c:v>
                </c:pt>
                <c:pt idx="158">
                  <c:v>2.204119982655925</c:v>
                </c:pt>
                <c:pt idx="159">
                  <c:v>2.204119982655925</c:v>
                </c:pt>
                <c:pt idx="160">
                  <c:v>2.2430380486862944</c:v>
                </c:pt>
                <c:pt idx="161">
                  <c:v>2.2455126678141495</c:v>
                </c:pt>
                <c:pt idx="162">
                  <c:v>2.260071387985075</c:v>
                </c:pt>
                <c:pt idx="163">
                  <c:v>2.264817823009537</c:v>
                </c:pt>
                <c:pt idx="164">
                  <c:v>2.285557309007774</c:v>
                </c:pt>
                <c:pt idx="165">
                  <c:v>2.296665190261531</c:v>
                </c:pt>
                <c:pt idx="166">
                  <c:v>2.296665190261531</c:v>
                </c:pt>
                <c:pt idx="167">
                  <c:v>2.3010299956639813</c:v>
                </c:pt>
                <c:pt idx="168">
                  <c:v>2.3074960379132126</c:v>
                </c:pt>
                <c:pt idx="169">
                  <c:v>2.3222192947339195</c:v>
                </c:pt>
                <c:pt idx="170">
                  <c:v>2.3344537511509307</c:v>
                </c:pt>
                <c:pt idx="171">
                  <c:v>2.338456493604605</c:v>
                </c:pt>
                <c:pt idx="172">
                  <c:v>2.3404441148401185</c:v>
                </c:pt>
                <c:pt idx="173">
                  <c:v>2.361727836017593</c:v>
                </c:pt>
                <c:pt idx="174">
                  <c:v>2.363611979892144</c:v>
                </c:pt>
                <c:pt idx="175">
                  <c:v>2.3692158574101425</c:v>
                </c:pt>
                <c:pt idx="176">
                  <c:v>2.3802112417116064</c:v>
                </c:pt>
                <c:pt idx="177">
                  <c:v>2.385606273598312</c:v>
                </c:pt>
                <c:pt idx="178">
                  <c:v>2.3891660843645326</c:v>
                </c:pt>
                <c:pt idx="179">
                  <c:v>2.3979400086720375</c:v>
                </c:pt>
                <c:pt idx="180">
                  <c:v>2.3979400086720375</c:v>
                </c:pt>
                <c:pt idx="181">
                  <c:v>2.408239965311849</c:v>
                </c:pt>
                <c:pt idx="182">
                  <c:v>2.41161970596323</c:v>
                </c:pt>
                <c:pt idx="183">
                  <c:v>2.4183012913197457</c:v>
                </c:pt>
                <c:pt idx="184">
                  <c:v>2.4281347940287885</c:v>
                </c:pt>
                <c:pt idx="185">
                  <c:v>2.437750562820388</c:v>
                </c:pt>
                <c:pt idx="186">
                  <c:v>2.4456042032735974</c:v>
                </c:pt>
                <c:pt idx="187">
                  <c:v>2.4698220159781634</c:v>
                </c:pt>
                <c:pt idx="188">
                  <c:v>2.4742162640762553</c:v>
                </c:pt>
                <c:pt idx="189">
                  <c:v>2.4771212547196626</c:v>
                </c:pt>
                <c:pt idx="190">
                  <c:v>2.480006942957151</c:v>
                </c:pt>
                <c:pt idx="191">
                  <c:v>2.491361693834273</c:v>
                </c:pt>
                <c:pt idx="192">
                  <c:v>2.492760389026838</c:v>
                </c:pt>
                <c:pt idx="193">
                  <c:v>2.4969296480732153</c:v>
                </c:pt>
                <c:pt idx="194">
                  <c:v>2.502427119984433</c:v>
                </c:pt>
                <c:pt idx="195">
                  <c:v>2.503790683057181</c:v>
                </c:pt>
                <c:pt idx="196">
                  <c:v>2.5065050324048723</c:v>
                </c:pt>
                <c:pt idx="197">
                  <c:v>2.5078558716958312</c:v>
                </c:pt>
                <c:pt idx="198">
                  <c:v>2.518513939877887</c:v>
                </c:pt>
                <c:pt idx="199">
                  <c:v>2.519827993775719</c:v>
                </c:pt>
                <c:pt idx="200">
                  <c:v>2.52244423350632</c:v>
                </c:pt>
                <c:pt idx="201">
                  <c:v>2.5276299008713385</c:v>
                </c:pt>
                <c:pt idx="202">
                  <c:v>2.5314789170422554</c:v>
                </c:pt>
                <c:pt idx="203">
                  <c:v>2.5327543789924976</c:v>
                </c:pt>
                <c:pt idx="204">
                  <c:v>2.5390760987927763</c:v>
                </c:pt>
                <c:pt idx="205">
                  <c:v>2.5440680443502757</c:v>
                </c:pt>
                <c:pt idx="206">
                  <c:v>2.551449997972875</c:v>
                </c:pt>
                <c:pt idx="207">
                  <c:v>2.568201724066995</c:v>
                </c:pt>
                <c:pt idx="208">
                  <c:v>2.571708831808688</c:v>
                </c:pt>
                <c:pt idx="209">
                  <c:v>2.57978359661681</c:v>
                </c:pt>
                <c:pt idx="210">
                  <c:v>2.585460729508501</c:v>
                </c:pt>
                <c:pt idx="211">
                  <c:v>2.588831725594207</c:v>
                </c:pt>
                <c:pt idx="212">
                  <c:v>2.6414741105040997</c:v>
                </c:pt>
                <c:pt idx="213">
                  <c:v>2.643452676486188</c:v>
                </c:pt>
                <c:pt idx="214">
                  <c:v>2.648360010980932</c:v>
                </c:pt>
                <c:pt idx="215">
                  <c:v>2.649334858712142</c:v>
                </c:pt>
                <c:pt idx="216">
                  <c:v>2.6655809910179533</c:v>
                </c:pt>
                <c:pt idx="217">
                  <c:v>2.6963563887333324</c:v>
                </c:pt>
                <c:pt idx="218">
                  <c:v>2.7007037171450197</c:v>
                </c:pt>
                <c:pt idx="219">
                  <c:v>2.7558748556724915</c:v>
                </c:pt>
                <c:pt idx="220">
                  <c:v>2.8444771757456815</c:v>
                </c:pt>
                <c:pt idx="221">
                  <c:v>2.853698211776174</c:v>
                </c:pt>
              </c:numCache>
            </c:numRef>
          </c:xVal>
          <c:yVal>
            <c:numRef>
              <c:f>Data!$I$3:$I$224</c:f>
              <c:numCache>
                <c:ptCount val="222"/>
                <c:pt idx="0">
                  <c:v>1.5605044151950567</c:v>
                </c:pt>
                <c:pt idx="1">
                  <c:v>1.6241789257480224</c:v>
                </c:pt>
                <c:pt idx="2">
                  <c:v>1.466422722433792</c:v>
                </c:pt>
                <c:pt idx="3">
                  <c:v>1.649334858712142</c:v>
                </c:pt>
                <c:pt idx="4">
                  <c:v>1.62293896921149</c:v>
                </c:pt>
                <c:pt idx="5">
                  <c:v>1.6330642726914992</c:v>
                </c:pt>
                <c:pt idx="6">
                  <c:v>1.664735968518705</c:v>
                </c:pt>
                <c:pt idx="7">
                  <c:v>1.5556988947189014</c:v>
                </c:pt>
                <c:pt idx="8">
                  <c:v>1.4276483711869326</c:v>
                </c:pt>
                <c:pt idx="9">
                  <c:v>1.5659658174466666</c:v>
                </c:pt>
                <c:pt idx="10">
                  <c:v>1.6409780573583321</c:v>
                </c:pt>
                <c:pt idx="11">
                  <c:v>1.586587304671755</c:v>
                </c:pt>
                <c:pt idx="12">
                  <c:v>1.6571515019009666</c:v>
                </c:pt>
                <c:pt idx="13">
                  <c:v>1.5918434112247846</c:v>
                </c:pt>
                <c:pt idx="14">
                  <c:v>1.531095546870028</c:v>
                </c:pt>
                <c:pt idx="15">
                  <c:v>1.5727554651542197</c:v>
                </c:pt>
                <c:pt idx="16">
                  <c:v>1.70035752782266</c:v>
                </c:pt>
                <c:pt idx="17">
                  <c:v>1.630122642859312</c:v>
                </c:pt>
                <c:pt idx="18">
                  <c:v>1.6104472214421213</c:v>
                </c:pt>
                <c:pt idx="19">
                  <c:v>1.5809249756756194</c:v>
                </c:pt>
                <c:pt idx="20">
                  <c:v>1.525304009958239</c:v>
                </c:pt>
                <c:pt idx="21">
                  <c:v>1.5903959471840128</c:v>
                </c:pt>
                <c:pt idx="22">
                  <c:v>1.5990092398233435</c:v>
                </c:pt>
                <c:pt idx="23">
                  <c:v>1.655906418180215</c:v>
                </c:pt>
                <c:pt idx="24">
                  <c:v>1.6955692270361855</c:v>
                </c:pt>
                <c:pt idx="25">
                  <c:v>1.4366396316926606</c:v>
                </c:pt>
                <c:pt idx="26">
                  <c:v>1.5221833176186863</c:v>
                </c:pt>
                <c:pt idx="27">
                  <c:v>1.62490060220449</c:v>
                </c:pt>
                <c:pt idx="28">
                  <c:v>1.6268534146667257</c:v>
                </c:pt>
                <c:pt idx="29">
                  <c:v>1.5899496013257077</c:v>
                </c:pt>
                <c:pt idx="30">
                  <c:v>1.5859117103194342</c:v>
                </c:pt>
                <c:pt idx="31">
                  <c:v>1.4837298990000238</c:v>
                </c:pt>
                <c:pt idx="32">
                  <c:v>1.60422605308447</c:v>
                </c:pt>
                <c:pt idx="33">
                  <c:v>1.491221576239283</c:v>
                </c:pt>
                <c:pt idx="34">
                  <c:v>1.5402042998420598</c:v>
                </c:pt>
                <c:pt idx="35">
                  <c:v>1.603793704136963</c:v>
                </c:pt>
                <c:pt idx="36">
                  <c:v>1.3508292735829677</c:v>
                </c:pt>
                <c:pt idx="37">
                  <c:v>1.5662017188549129</c:v>
                </c:pt>
                <c:pt idx="38">
                  <c:v>1.2425414282983842</c:v>
                </c:pt>
                <c:pt idx="39">
                  <c:v>1.5547313766759665</c:v>
                </c:pt>
                <c:pt idx="40">
                  <c:v>1.1778249718646818</c:v>
                </c:pt>
                <c:pt idx="41">
                  <c:v>1.57287160220048</c:v>
                </c:pt>
                <c:pt idx="42">
                  <c:v>1.682325618667807</c:v>
                </c:pt>
                <c:pt idx="43">
                  <c:v>1.5895027962637638</c:v>
                </c:pt>
                <c:pt idx="44">
                  <c:v>1.0366288953621612</c:v>
                </c:pt>
                <c:pt idx="45">
                  <c:v>1.4225898398514822</c:v>
                </c:pt>
                <c:pt idx="46">
                  <c:v>1.6183619311098782</c:v>
                </c:pt>
                <c:pt idx="47">
                  <c:v>1.3632358044836939</c:v>
                </c:pt>
                <c:pt idx="48">
                  <c:v>1.5438198051426577</c:v>
                </c:pt>
                <c:pt idx="49">
                  <c:v>1.3236645356081003</c:v>
                </c:pt>
                <c:pt idx="50">
                  <c:v>1.4514794051248618</c:v>
                </c:pt>
                <c:pt idx="51">
                  <c:v>1.442793225939769</c:v>
                </c:pt>
                <c:pt idx="52">
                  <c:v>1.3741982579290828</c:v>
                </c:pt>
                <c:pt idx="53">
                  <c:v>1.4677560512440329</c:v>
                </c:pt>
                <c:pt idx="54">
                  <c:v>1.3827372657613304</c:v>
                </c:pt>
                <c:pt idx="55">
                  <c:v>1.5449357658815026</c:v>
                </c:pt>
                <c:pt idx="56">
                  <c:v>1.5423273827739743</c:v>
                </c:pt>
                <c:pt idx="57">
                  <c:v>1.0766404436703418</c:v>
                </c:pt>
                <c:pt idx="58">
                  <c:v>1.3930484664167782</c:v>
                </c:pt>
                <c:pt idx="59">
                  <c:v>1.6080979463252796</c:v>
                </c:pt>
                <c:pt idx="60">
                  <c:v>1.4396484295634737</c:v>
                </c:pt>
                <c:pt idx="61">
                  <c:v>1.4070508148042504</c:v>
                </c:pt>
                <c:pt idx="62">
                  <c:v>1.474944335465388</c:v>
                </c:pt>
                <c:pt idx="63">
                  <c:v>1.458788881710845</c:v>
                </c:pt>
                <c:pt idx="64">
                  <c:v>1.484014962667563</c:v>
                </c:pt>
                <c:pt idx="65">
                  <c:v>1.4974825373673704</c:v>
                </c:pt>
                <c:pt idx="66">
                  <c:v>1.510142699402573</c:v>
                </c:pt>
                <c:pt idx="67">
                  <c:v>1.3492775274679554</c:v>
                </c:pt>
                <c:pt idx="68">
                  <c:v>1.3583156400821959</c:v>
                </c:pt>
                <c:pt idx="69">
                  <c:v>1.4407517004791854</c:v>
                </c:pt>
                <c:pt idx="70">
                  <c:v>1.3823773034681137</c:v>
                </c:pt>
                <c:pt idx="71">
                  <c:v>1.220892249219519</c:v>
                </c:pt>
                <c:pt idx="72">
                  <c:v>1.2432861460834461</c:v>
                </c:pt>
                <c:pt idx="73">
                  <c:v>1.2046625117482188</c:v>
                </c:pt>
                <c:pt idx="74">
                  <c:v>1.1972805581256194</c:v>
                </c:pt>
                <c:pt idx="75">
                  <c:v>1.0228406108765278</c:v>
                </c:pt>
                <c:pt idx="76">
                  <c:v>1.355834495884936</c:v>
                </c:pt>
                <c:pt idx="77">
                  <c:v>1.339848783037637</c:v>
                </c:pt>
                <c:pt idx="78">
                  <c:v>1.2933625547114456</c:v>
                </c:pt>
                <c:pt idx="79">
                  <c:v>1.534026106056135</c:v>
                </c:pt>
                <c:pt idx="80">
                  <c:v>1.0584260244570054</c:v>
                </c:pt>
                <c:pt idx="81">
                  <c:v>1.4344092075875001</c:v>
                </c:pt>
                <c:pt idx="82">
                  <c:v>1.352761191723831</c:v>
                </c:pt>
                <c:pt idx="83">
                  <c:v>1.6484575942825226</c:v>
                </c:pt>
                <c:pt idx="85">
                  <c:v>1.3406423775607053</c:v>
                </c:pt>
                <c:pt idx="86">
                  <c:v>1.310480891462675</c:v>
                </c:pt>
                <c:pt idx="87">
                  <c:v>1.3352572564345317</c:v>
                </c:pt>
                <c:pt idx="88">
                  <c:v>1.2304489213782739</c:v>
                </c:pt>
                <c:pt idx="89">
                  <c:v>1.2574385668598138</c:v>
                </c:pt>
                <c:pt idx="90">
                  <c:v>1.458939861890326</c:v>
                </c:pt>
                <c:pt idx="91">
                  <c:v>1.2851070295668119</c:v>
                </c:pt>
                <c:pt idx="92">
                  <c:v>1.4171394097273255</c:v>
                </c:pt>
                <c:pt idx="93">
                  <c:v>1.6058435390580892</c:v>
                </c:pt>
                <c:pt idx="94">
                  <c:v>1.4637437212470592</c:v>
                </c:pt>
                <c:pt idx="95">
                  <c:v>1.388633969351789</c:v>
                </c:pt>
                <c:pt idx="96">
                  <c:v>1.3888114134735237</c:v>
                </c:pt>
                <c:pt idx="97">
                  <c:v>1.3157604906657345</c:v>
                </c:pt>
                <c:pt idx="98">
                  <c:v>1.4310419453358854</c:v>
                </c:pt>
                <c:pt idx="99">
                  <c:v>0.9444826721501687</c:v>
                </c:pt>
                <c:pt idx="100">
                  <c:v>1.1806992012960347</c:v>
                </c:pt>
                <c:pt idx="101">
                  <c:v>1.0913151596972228</c:v>
                </c:pt>
                <c:pt idx="102">
                  <c:v>1.2571984261393445</c:v>
                </c:pt>
                <c:pt idx="103">
                  <c:v>1.3390537357091392</c:v>
                </c:pt>
                <c:pt idx="104">
                  <c:v>1.3873898263387294</c:v>
                </c:pt>
                <c:pt idx="105">
                  <c:v>1.3496659840966296</c:v>
                </c:pt>
                <c:pt idx="106">
                  <c:v>1.302979936748249</c:v>
                </c:pt>
                <c:pt idx="107">
                  <c:v>1.1166077439882485</c:v>
                </c:pt>
                <c:pt idx="108">
                  <c:v>1.5558196830611912</c:v>
                </c:pt>
                <c:pt idx="109">
                  <c:v>1.2382970678753937</c:v>
                </c:pt>
                <c:pt idx="111">
                  <c:v>1.326745379565322</c:v>
                </c:pt>
                <c:pt idx="112">
                  <c:v>1.242292904982931</c:v>
                </c:pt>
                <c:pt idx="113">
                  <c:v>1.2332500095411003</c:v>
                </c:pt>
                <c:pt idx="114">
                  <c:v>1.3714373174041008</c:v>
                </c:pt>
                <c:pt idx="115">
                  <c:v>1.2479732663618066</c:v>
                </c:pt>
                <c:pt idx="116">
                  <c:v>1.1287222843384268</c:v>
                </c:pt>
                <c:pt idx="117">
                  <c:v>1.199480914862356</c:v>
                </c:pt>
                <c:pt idx="118">
                  <c:v>0.9754318085092629</c:v>
                </c:pt>
                <c:pt idx="119">
                  <c:v>0.9777236052888477</c:v>
                </c:pt>
                <c:pt idx="120">
                  <c:v>1.331427296520743</c:v>
                </c:pt>
                <c:pt idx="121">
                  <c:v>1.252610340567373</c:v>
                </c:pt>
                <c:pt idx="122">
                  <c:v>1.0799044676667207</c:v>
                </c:pt>
                <c:pt idx="123">
                  <c:v>1.4523998459114416</c:v>
                </c:pt>
                <c:pt idx="124">
                  <c:v>1.3600250891893975</c:v>
                </c:pt>
                <c:pt idx="125">
                  <c:v>1.404149249209695</c:v>
                </c:pt>
                <c:pt idx="126">
                  <c:v>1.3044905277734877</c:v>
                </c:pt>
                <c:pt idx="127">
                  <c:v>1.2193225084193366</c:v>
                </c:pt>
                <c:pt idx="128">
                  <c:v>1.145196406114182</c:v>
                </c:pt>
                <c:pt idx="129">
                  <c:v>1.212187604403958</c:v>
                </c:pt>
                <c:pt idx="130">
                  <c:v>1.1914510144648955</c:v>
                </c:pt>
                <c:pt idx="131">
                  <c:v>1.2148438480476977</c:v>
                </c:pt>
                <c:pt idx="132">
                  <c:v>1.02816441942447</c:v>
                </c:pt>
                <c:pt idx="133">
                  <c:v>1.137670537236755</c:v>
                </c:pt>
                <c:pt idx="134">
                  <c:v>1.2103185198262318</c:v>
                </c:pt>
                <c:pt idx="135">
                  <c:v>0.983175072037813</c:v>
                </c:pt>
                <c:pt idx="136">
                  <c:v>1.308777773664721</c:v>
                </c:pt>
                <c:pt idx="137">
                  <c:v>1.2206310194480923</c:v>
                </c:pt>
                <c:pt idx="138">
                  <c:v>1.3649260337899756</c:v>
                </c:pt>
                <c:pt idx="139">
                  <c:v>1.1586639808139894</c:v>
                </c:pt>
                <c:pt idx="140">
                  <c:v>1.332034277027518</c:v>
                </c:pt>
                <c:pt idx="141">
                  <c:v>1.0382226383687185</c:v>
                </c:pt>
                <c:pt idx="142">
                  <c:v>1.4164740791002208</c:v>
                </c:pt>
                <c:pt idx="143">
                  <c:v>1.255754786643044</c:v>
                </c:pt>
                <c:pt idx="144">
                  <c:v>1.284881714655453</c:v>
                </c:pt>
                <c:pt idx="145">
                  <c:v>1.176958980586908</c:v>
                </c:pt>
                <c:pt idx="146">
                  <c:v>1.3550682063488506</c:v>
                </c:pt>
                <c:pt idx="147">
                  <c:v>1.2538224387080734</c:v>
                </c:pt>
                <c:pt idx="148">
                  <c:v>0.9836262871245346</c:v>
                </c:pt>
                <c:pt idx="149">
                  <c:v>1.4638929889859074</c:v>
                </c:pt>
                <c:pt idx="150">
                  <c:v>1.1835545336188618</c:v>
                </c:pt>
                <c:pt idx="151">
                  <c:v>0.9973863843973133</c:v>
                </c:pt>
                <c:pt idx="152">
                  <c:v>1.55339751012388</c:v>
                </c:pt>
                <c:pt idx="153">
                  <c:v>1.1360860973840974</c:v>
                </c:pt>
                <c:pt idx="154">
                  <c:v>1.2685779718828432</c:v>
                </c:pt>
                <c:pt idx="155">
                  <c:v>1.249198357391113</c:v>
                </c:pt>
                <c:pt idx="156">
                  <c:v>1.2182728535714475</c:v>
                </c:pt>
                <c:pt idx="157">
                  <c:v>0.9479236198317263</c:v>
                </c:pt>
                <c:pt idx="158">
                  <c:v>0.9745116927373284</c:v>
                </c:pt>
                <c:pt idx="159">
                  <c:v>1.1631613749770184</c:v>
                </c:pt>
                <c:pt idx="160">
                  <c:v>1.2151085810530933</c:v>
                </c:pt>
                <c:pt idx="161">
                  <c:v>0.9849771264154934</c:v>
                </c:pt>
                <c:pt idx="162">
                  <c:v>1.0273496077747566</c:v>
                </c:pt>
                <c:pt idx="163">
                  <c:v>1.1007150865730817</c:v>
                </c:pt>
                <c:pt idx="164">
                  <c:v>1.106870544478654</c:v>
                </c:pt>
                <c:pt idx="165">
                  <c:v>1.024895960107485</c:v>
                </c:pt>
                <c:pt idx="166">
                  <c:v>1.1162755875805443</c:v>
                </c:pt>
                <c:pt idx="167">
                  <c:v>1.2043913319192998</c:v>
                </c:pt>
                <c:pt idx="168">
                  <c:v>1.0073209529227445</c:v>
                </c:pt>
                <c:pt idx="169">
                  <c:v>1.011993114659257</c:v>
                </c:pt>
                <c:pt idx="170">
                  <c:v>1.2380461031287955</c:v>
                </c:pt>
                <c:pt idx="171">
                  <c:v>1.1082266563749286</c:v>
                </c:pt>
                <c:pt idx="172">
                  <c:v>0.9523080096621253</c:v>
                </c:pt>
                <c:pt idx="173">
                  <c:v>1.0989896394011773</c:v>
                </c:pt>
                <c:pt idx="174">
                  <c:v>1.34143452457814</c:v>
                </c:pt>
                <c:pt idx="175">
                  <c:v>0.9542425094393249</c:v>
                </c:pt>
                <c:pt idx="176">
                  <c:v>0.983175072037813</c:v>
                </c:pt>
                <c:pt idx="177">
                  <c:v>0.9329808219231982</c:v>
                </c:pt>
                <c:pt idx="178">
                  <c:v>0.9969492484953811</c:v>
                </c:pt>
                <c:pt idx="180">
                  <c:v>1.000867721531227</c:v>
                </c:pt>
                <c:pt idx="181">
                  <c:v>1.2685779718828432</c:v>
                </c:pt>
                <c:pt idx="182">
                  <c:v>1.243781916093795</c:v>
                </c:pt>
                <c:pt idx="183">
                  <c:v>1.1338581252033346</c:v>
                </c:pt>
                <c:pt idx="184">
                  <c:v>1.2482185611900747</c:v>
                </c:pt>
                <c:pt idx="185">
                  <c:v>0.9991305412873711</c:v>
                </c:pt>
                <c:pt idx="186">
                  <c:v>1.028977705208778</c:v>
                </c:pt>
                <c:pt idx="187">
                  <c:v>0.9527924430440922</c:v>
                </c:pt>
                <c:pt idx="188">
                  <c:v>1.1920095926536702</c:v>
                </c:pt>
                <c:pt idx="189">
                  <c:v>0.9599948383284161</c:v>
                </c:pt>
                <c:pt idx="190">
                  <c:v>0.931457870689005</c:v>
                </c:pt>
                <c:pt idx="191">
                  <c:v>1.1498346967157849</c:v>
                </c:pt>
                <c:pt idx="192">
                  <c:v>1.1109262422664203</c:v>
                </c:pt>
                <c:pt idx="193">
                  <c:v>0.9623693356700211</c:v>
                </c:pt>
                <c:pt idx="194">
                  <c:v>1.02816441942447</c:v>
                </c:pt>
                <c:pt idx="195">
                  <c:v>0.9138138523837167</c:v>
                </c:pt>
                <c:pt idx="196">
                  <c:v>1.0293837776852097</c:v>
                </c:pt>
                <c:pt idx="197">
                  <c:v>1.0086001717619175</c:v>
                </c:pt>
                <c:pt idx="198">
                  <c:v>1.012415374762433</c:v>
                </c:pt>
                <c:pt idx="199">
                  <c:v>0.9084850188786497</c:v>
                </c:pt>
                <c:pt idx="200">
                  <c:v>1.0799044676667207</c:v>
                </c:pt>
                <c:pt idx="201">
                  <c:v>1.0178677189635057</c:v>
                </c:pt>
                <c:pt idx="202">
                  <c:v>0.9849771264154934</c:v>
                </c:pt>
                <c:pt idx="203">
                  <c:v>0.9951962915971795</c:v>
                </c:pt>
                <c:pt idx="204">
                  <c:v>0.9390197764486664</c:v>
                </c:pt>
                <c:pt idx="205">
                  <c:v>1.0398105541483504</c:v>
                </c:pt>
                <c:pt idx="206">
                  <c:v>1.0314084642516241</c:v>
                </c:pt>
                <c:pt idx="207">
                  <c:v>1.0378247505883418</c:v>
                </c:pt>
                <c:pt idx="208">
                  <c:v>0.8656960599160706</c:v>
                </c:pt>
                <c:pt idx="209">
                  <c:v>1.132579847659737</c:v>
                </c:pt>
                <c:pt idx="210">
                  <c:v>1.1708482036433094</c:v>
                </c:pt>
                <c:pt idx="211">
                  <c:v>0.9268567089496923</c:v>
                </c:pt>
                <c:pt idx="212">
                  <c:v>1.100370545117563</c:v>
                </c:pt>
                <c:pt idx="213">
                  <c:v>1.1510632533537501</c:v>
                </c:pt>
                <c:pt idx="214">
                  <c:v>1.1583624920952498</c:v>
                </c:pt>
                <c:pt idx="215">
                  <c:v>0.9370161074648142</c:v>
                </c:pt>
                <c:pt idx="216">
                  <c:v>1.0519239160461065</c:v>
                </c:pt>
                <c:pt idx="217">
                  <c:v>1.2065560440990295</c:v>
                </c:pt>
                <c:pt idx="218">
                  <c:v>1.5460488664017342</c:v>
                </c:pt>
                <c:pt idx="219">
                  <c:v>0.9552065375419417</c:v>
                </c:pt>
                <c:pt idx="220">
                  <c:v>1.0515383905153275</c:v>
                </c:pt>
                <c:pt idx="221">
                  <c:v>1.073351702386901</c:v>
                </c:pt>
              </c:numCache>
            </c:numRef>
          </c:yVal>
          <c:smooth val="0"/>
        </c:ser>
        <c:axId val="4123217"/>
        <c:axId val="37108954"/>
      </c:scatterChart>
      <c:val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GDP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08954"/>
        <c:crosses val="autoZero"/>
        <c:crossBetween val="midCat"/>
        <c:dispUnits/>
      </c:val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birth rate/ 1000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3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log birth rate v Female literacy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birth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Data!$AC$3:$AC$224</c:f>
              <c:numCache>
                <c:ptCount val="222"/>
                <c:pt idx="0">
                  <c:v>49.3</c:v>
                </c:pt>
                <c:pt idx="1">
                  <c:v>49.8</c:v>
                </c:pt>
                <c:pt idx="3">
                  <c:v>25.8</c:v>
                </c:pt>
                <c:pt idx="4">
                  <c:v>52.2</c:v>
                </c:pt>
                <c:pt idx="5">
                  <c:v>55.1</c:v>
                </c:pt>
                <c:pt idx="6">
                  <c:v>12.6</c:v>
                </c:pt>
                <c:pt idx="7">
                  <c:v>62.2</c:v>
                </c:pt>
                <c:pt idx="9">
                  <c:v>27.4</c:v>
                </c:pt>
                <c:pt idx="10">
                  <c:v>41.6</c:v>
                </c:pt>
                <c:pt idx="11">
                  <c:v>62.5</c:v>
                </c:pt>
                <c:pt idx="12">
                  <c:v>24.4</c:v>
                </c:pt>
                <c:pt idx="13">
                  <c:v>58.4</c:v>
                </c:pt>
                <c:pt idx="14">
                  <c:v>47.6</c:v>
                </c:pt>
                <c:pt idx="15">
                  <c:v>35.1</c:v>
                </c:pt>
                <c:pt idx="16">
                  <c:v>15.1</c:v>
                </c:pt>
                <c:pt idx="17">
                  <c:v>30</c:v>
                </c:pt>
                <c:pt idx="18">
                  <c:v>74.8</c:v>
                </c:pt>
                <c:pt idx="19">
                  <c:v>23.3</c:v>
                </c:pt>
                <c:pt idx="20">
                  <c:v>39.9</c:v>
                </c:pt>
                <c:pt idx="21">
                  <c:v>79.7</c:v>
                </c:pt>
                <c:pt idx="22">
                  <c:v>77.9</c:v>
                </c:pt>
                <c:pt idx="23">
                  <c:v>15.2</c:v>
                </c:pt>
                <c:pt idx="24">
                  <c:v>39.6</c:v>
                </c:pt>
                <c:pt idx="25">
                  <c:v>99.2</c:v>
                </c:pt>
                <c:pt idx="26">
                  <c:v>34</c:v>
                </c:pt>
                <c:pt idx="27">
                  <c:v>78.4</c:v>
                </c:pt>
                <c:pt idx="28">
                  <c:v>39.3</c:v>
                </c:pt>
                <c:pt idx="29">
                  <c:v>88</c:v>
                </c:pt>
                <c:pt idx="30">
                  <c:v>32.7</c:v>
                </c:pt>
                <c:pt idx="31">
                  <c:v>34.9</c:v>
                </c:pt>
                <c:pt idx="32">
                  <c:v>60.6</c:v>
                </c:pt>
                <c:pt idx="33">
                  <c:v>88</c:v>
                </c:pt>
                <c:pt idx="34">
                  <c:v>43.6</c:v>
                </c:pt>
                <c:pt idx="35">
                  <c:v>64.7</c:v>
                </c:pt>
                <c:pt idx="37">
                  <c:v>46.9</c:v>
                </c:pt>
                <c:pt idx="38">
                  <c:v>86.4</c:v>
                </c:pt>
                <c:pt idx="39">
                  <c:v>51.2</c:v>
                </c:pt>
                <c:pt idx="40">
                  <c:v>99</c:v>
                </c:pt>
                <c:pt idx="41">
                  <c:v>29.2</c:v>
                </c:pt>
                <c:pt idx="42">
                  <c:v>57.7</c:v>
                </c:pt>
                <c:pt idx="43">
                  <c:v>32.8</c:v>
                </c:pt>
                <c:pt idx="44">
                  <c:v>98.6</c:v>
                </c:pt>
                <c:pt idx="45">
                  <c:v>99</c:v>
                </c:pt>
                <c:pt idx="46">
                  <c:v>18.1</c:v>
                </c:pt>
                <c:pt idx="47">
                  <c:v>98.1</c:v>
                </c:pt>
                <c:pt idx="48">
                  <c:v>60.9</c:v>
                </c:pt>
                <c:pt idx="49">
                  <c:v>97.5</c:v>
                </c:pt>
                <c:pt idx="50">
                  <c:v>99.7</c:v>
                </c:pt>
                <c:pt idx="51">
                  <c:v>87.2</c:v>
                </c:pt>
                <c:pt idx="53">
                  <c:v>31.8</c:v>
                </c:pt>
                <c:pt idx="54">
                  <c:v>88</c:v>
                </c:pt>
                <c:pt idx="55">
                  <c:v>59.8</c:v>
                </c:pt>
                <c:pt idx="56">
                  <c:v>50.5</c:v>
                </c:pt>
                <c:pt idx="57">
                  <c:v>98</c:v>
                </c:pt>
                <c:pt idx="58">
                  <c:v>94.5</c:v>
                </c:pt>
                <c:pt idx="59">
                  <c:v>43.4</c:v>
                </c:pt>
                <c:pt idx="60">
                  <c:v>36</c:v>
                </c:pt>
                <c:pt idx="61">
                  <c:v>64.1</c:v>
                </c:pt>
                <c:pt idx="62">
                  <c:v>49.8</c:v>
                </c:pt>
                <c:pt idx="63">
                  <c:v>50.9</c:v>
                </c:pt>
                <c:pt idx="65">
                  <c:v>64.2</c:v>
                </c:pt>
                <c:pt idx="66">
                  <c:v>93.7</c:v>
                </c:pt>
                <c:pt idx="68">
                  <c:v>80.7</c:v>
                </c:pt>
                <c:pt idx="69">
                  <c:v>80.2</c:v>
                </c:pt>
                <c:pt idx="70">
                  <c:v>67.8</c:v>
                </c:pt>
                <c:pt idx="71">
                  <c:v>86.9</c:v>
                </c:pt>
                <c:pt idx="72">
                  <c:v>97</c:v>
                </c:pt>
                <c:pt idx="73">
                  <c:v>96</c:v>
                </c:pt>
                <c:pt idx="74">
                  <c:v>94</c:v>
                </c:pt>
                <c:pt idx="75">
                  <c:v>100</c:v>
                </c:pt>
                <c:pt idx="76">
                  <c:v>47.8</c:v>
                </c:pt>
                <c:pt idx="78">
                  <c:v>86.8</c:v>
                </c:pt>
                <c:pt idx="79">
                  <c:v>96.4</c:v>
                </c:pt>
                <c:pt idx="80">
                  <c:v>99.8</c:v>
                </c:pt>
                <c:pt idx="81">
                  <c:v>73.6</c:v>
                </c:pt>
                <c:pt idx="82">
                  <c:v>59.4</c:v>
                </c:pt>
                <c:pt idx="83">
                  <c:v>54.2</c:v>
                </c:pt>
                <c:pt idx="84">
                  <c:v>94.1</c:v>
                </c:pt>
                <c:pt idx="85">
                  <c:v>89.7</c:v>
                </c:pt>
                <c:pt idx="86">
                  <c:v>91.6</c:v>
                </c:pt>
                <c:pt idx="87">
                  <c:v>39.6</c:v>
                </c:pt>
                <c:pt idx="88">
                  <c:v>89.1</c:v>
                </c:pt>
                <c:pt idx="89">
                  <c:v>98.5</c:v>
                </c:pt>
                <c:pt idx="90">
                  <c:v>93</c:v>
                </c:pt>
                <c:pt idx="91">
                  <c:v>90.6</c:v>
                </c:pt>
                <c:pt idx="92">
                  <c:v>77.7</c:v>
                </c:pt>
                <c:pt idx="94">
                  <c:v>63.3</c:v>
                </c:pt>
                <c:pt idx="96">
                  <c:v>92.7</c:v>
                </c:pt>
                <c:pt idx="97">
                  <c:v>84.7</c:v>
                </c:pt>
                <c:pt idx="99">
                  <c:v>94.4</c:v>
                </c:pt>
                <c:pt idx="100">
                  <c:v>98.3</c:v>
                </c:pt>
                <c:pt idx="101">
                  <c:v>99.2</c:v>
                </c:pt>
                <c:pt idx="102">
                  <c:v>82.2</c:v>
                </c:pt>
                <c:pt idx="103">
                  <c:v>97</c:v>
                </c:pt>
                <c:pt idx="104">
                  <c:v>69.2</c:v>
                </c:pt>
                <c:pt idx="105">
                  <c:v>91.9</c:v>
                </c:pt>
                <c:pt idx="106">
                  <c:v>82.1</c:v>
                </c:pt>
                <c:pt idx="107">
                  <c:v>99</c:v>
                </c:pt>
                <c:pt idx="108">
                  <c:v>53.3</c:v>
                </c:pt>
                <c:pt idx="109">
                  <c:v>87.2</c:v>
                </c:pt>
                <c:pt idx="111">
                  <c:v>92.7</c:v>
                </c:pt>
                <c:pt idx="112">
                  <c:v>98.2</c:v>
                </c:pt>
                <c:pt idx="113">
                  <c:v>60.1</c:v>
                </c:pt>
                <c:pt idx="114">
                  <c:v>83.5</c:v>
                </c:pt>
                <c:pt idx="115">
                  <c:v>90</c:v>
                </c:pt>
                <c:pt idx="116">
                  <c:v>86.5</c:v>
                </c:pt>
                <c:pt idx="117">
                  <c:v>92.3</c:v>
                </c:pt>
                <c:pt idx="118">
                  <c:v>99.2</c:v>
                </c:pt>
                <c:pt idx="119">
                  <c:v>99.4</c:v>
                </c:pt>
                <c:pt idx="120">
                  <c:v>91.2</c:v>
                </c:pt>
                <c:pt idx="122">
                  <c:v>94.1</c:v>
                </c:pt>
                <c:pt idx="123">
                  <c:v>77.1</c:v>
                </c:pt>
                <c:pt idx="124">
                  <c:v>87.2</c:v>
                </c:pt>
                <c:pt idx="125">
                  <c:v>98.3</c:v>
                </c:pt>
                <c:pt idx="126">
                  <c:v>92.7</c:v>
                </c:pt>
                <c:pt idx="127">
                  <c:v>70.4</c:v>
                </c:pt>
                <c:pt idx="128">
                  <c:v>95</c:v>
                </c:pt>
                <c:pt idx="129">
                  <c:v>88.8</c:v>
                </c:pt>
                <c:pt idx="130">
                  <c:v>65.3</c:v>
                </c:pt>
                <c:pt idx="131">
                  <c:v>79.6</c:v>
                </c:pt>
                <c:pt idx="132">
                  <c:v>96.3</c:v>
                </c:pt>
                <c:pt idx="133">
                  <c:v>90.5</c:v>
                </c:pt>
                <c:pt idx="134">
                  <c:v>99.3</c:v>
                </c:pt>
                <c:pt idx="135">
                  <c:v>97.7</c:v>
                </c:pt>
                <c:pt idx="136">
                  <c:v>89.6</c:v>
                </c:pt>
                <c:pt idx="138">
                  <c:v>81.8</c:v>
                </c:pt>
                <c:pt idx="139">
                  <c:v>98.4</c:v>
                </c:pt>
                <c:pt idx="140">
                  <c:v>98</c:v>
                </c:pt>
                <c:pt idx="141">
                  <c:v>99.2</c:v>
                </c:pt>
                <c:pt idx="142">
                  <c:v>72</c:v>
                </c:pt>
                <c:pt idx="143">
                  <c:v>96.1</c:v>
                </c:pt>
                <c:pt idx="144">
                  <c:v>96</c:v>
                </c:pt>
                <c:pt idx="145">
                  <c:v>95.6</c:v>
                </c:pt>
                <c:pt idx="146">
                  <c:v>85.4</c:v>
                </c:pt>
                <c:pt idx="147">
                  <c:v>85.7</c:v>
                </c:pt>
                <c:pt idx="148">
                  <c:v>97.1</c:v>
                </c:pt>
                <c:pt idx="149">
                  <c:v>70.8</c:v>
                </c:pt>
                <c:pt idx="150">
                  <c:v>80.5</c:v>
                </c:pt>
                <c:pt idx="151">
                  <c:v>99.7</c:v>
                </c:pt>
                <c:pt idx="152">
                  <c:v>73.5</c:v>
                </c:pt>
                <c:pt idx="154">
                  <c:v>99</c:v>
                </c:pt>
                <c:pt idx="155">
                  <c:v>95.5</c:v>
                </c:pt>
                <c:pt idx="156">
                  <c:v>97.2</c:v>
                </c:pt>
                <c:pt idx="157">
                  <c:v>99.6</c:v>
                </c:pt>
                <c:pt idx="158">
                  <c:v>99.7</c:v>
                </c:pt>
                <c:pt idx="159">
                  <c:v>96.8</c:v>
                </c:pt>
                <c:pt idx="160">
                  <c:v>98</c:v>
                </c:pt>
                <c:pt idx="161">
                  <c:v>99.3</c:v>
                </c:pt>
                <c:pt idx="162">
                  <c:v>99.6</c:v>
                </c:pt>
                <c:pt idx="163">
                  <c:v>99.7</c:v>
                </c:pt>
                <c:pt idx="164">
                  <c:v>94.4</c:v>
                </c:pt>
                <c:pt idx="165">
                  <c:v>91.3</c:v>
                </c:pt>
                <c:pt idx="166">
                  <c:v>98</c:v>
                </c:pt>
                <c:pt idx="167">
                  <c:v>100</c:v>
                </c:pt>
                <c:pt idx="168">
                  <c:v>99.8</c:v>
                </c:pt>
                <c:pt idx="169">
                  <c:v>93.6</c:v>
                </c:pt>
                <c:pt idx="170">
                  <c:v>96.5</c:v>
                </c:pt>
                <c:pt idx="171">
                  <c:v>97.1</c:v>
                </c:pt>
                <c:pt idx="172">
                  <c:v>99</c:v>
                </c:pt>
                <c:pt idx="173">
                  <c:v>96.3</c:v>
                </c:pt>
                <c:pt idx="174">
                  <c:v>91</c:v>
                </c:pt>
                <c:pt idx="175">
                  <c:v>99.6</c:v>
                </c:pt>
                <c:pt idx="176">
                  <c:v>94.2</c:v>
                </c:pt>
                <c:pt idx="177">
                  <c:v>87.8</c:v>
                </c:pt>
                <c:pt idx="178">
                  <c:v>96.6</c:v>
                </c:pt>
                <c:pt idx="180">
                  <c:v>100</c:v>
                </c:pt>
                <c:pt idx="181">
                  <c:v>90.2</c:v>
                </c:pt>
                <c:pt idx="182">
                  <c:v>83.6</c:v>
                </c:pt>
                <c:pt idx="183">
                  <c:v>99</c:v>
                </c:pt>
                <c:pt idx="184">
                  <c:v>95.9</c:v>
                </c:pt>
                <c:pt idx="185">
                  <c:v>97.2</c:v>
                </c:pt>
                <c:pt idx="188">
                  <c:v>88.6</c:v>
                </c:pt>
                <c:pt idx="189">
                  <c:v>99</c:v>
                </c:pt>
                <c:pt idx="190">
                  <c:v>98</c:v>
                </c:pt>
                <c:pt idx="191">
                  <c:v>100</c:v>
                </c:pt>
                <c:pt idx="192">
                  <c:v>99</c:v>
                </c:pt>
                <c:pt idx="193">
                  <c:v>88.6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100</c:v>
                </c:pt>
                <c:pt idx="202">
                  <c:v>99</c:v>
                </c:pt>
                <c:pt idx="203">
                  <c:v>95</c:v>
                </c:pt>
                <c:pt idx="206">
                  <c:v>99</c:v>
                </c:pt>
                <c:pt idx="207">
                  <c:v>99</c:v>
                </c:pt>
                <c:pt idx="208">
                  <c:v>89.6</c:v>
                </c:pt>
                <c:pt idx="209">
                  <c:v>99</c:v>
                </c:pt>
                <c:pt idx="211">
                  <c:v>100</c:v>
                </c:pt>
                <c:pt idx="212">
                  <c:v>98</c:v>
                </c:pt>
                <c:pt idx="213">
                  <c:v>99</c:v>
                </c:pt>
                <c:pt idx="214">
                  <c:v>99</c:v>
                </c:pt>
                <c:pt idx="216">
                  <c:v>100</c:v>
                </c:pt>
                <c:pt idx="217">
                  <c:v>81.7</c:v>
                </c:pt>
                <c:pt idx="218">
                  <c:v>78.4</c:v>
                </c:pt>
                <c:pt idx="220">
                  <c:v>99</c:v>
                </c:pt>
                <c:pt idx="221">
                  <c:v>100</c:v>
                </c:pt>
              </c:numCache>
            </c:numRef>
          </c:xVal>
          <c:yVal>
            <c:numRef>
              <c:f>Data!$I$3:$I$224</c:f>
              <c:numCache>
                <c:ptCount val="222"/>
                <c:pt idx="0">
                  <c:v>1.5605044151950567</c:v>
                </c:pt>
                <c:pt idx="1">
                  <c:v>1.6241789257480224</c:v>
                </c:pt>
                <c:pt idx="2">
                  <c:v>1.466422722433792</c:v>
                </c:pt>
                <c:pt idx="3">
                  <c:v>1.649334858712142</c:v>
                </c:pt>
                <c:pt idx="4">
                  <c:v>1.62293896921149</c:v>
                </c:pt>
                <c:pt idx="5">
                  <c:v>1.6330642726914992</c:v>
                </c:pt>
                <c:pt idx="6">
                  <c:v>1.664735968518705</c:v>
                </c:pt>
                <c:pt idx="7">
                  <c:v>1.5556988947189014</c:v>
                </c:pt>
                <c:pt idx="8">
                  <c:v>1.4276483711869326</c:v>
                </c:pt>
                <c:pt idx="9">
                  <c:v>1.5659658174466666</c:v>
                </c:pt>
                <c:pt idx="10">
                  <c:v>1.6409780573583321</c:v>
                </c:pt>
                <c:pt idx="11">
                  <c:v>1.586587304671755</c:v>
                </c:pt>
                <c:pt idx="12">
                  <c:v>1.6571515019009666</c:v>
                </c:pt>
                <c:pt idx="13">
                  <c:v>1.5918434112247846</c:v>
                </c:pt>
                <c:pt idx="14">
                  <c:v>1.531095546870028</c:v>
                </c:pt>
                <c:pt idx="15">
                  <c:v>1.5727554651542197</c:v>
                </c:pt>
                <c:pt idx="16">
                  <c:v>1.70035752782266</c:v>
                </c:pt>
                <c:pt idx="17">
                  <c:v>1.630122642859312</c:v>
                </c:pt>
                <c:pt idx="18">
                  <c:v>1.6104472214421213</c:v>
                </c:pt>
                <c:pt idx="19">
                  <c:v>1.5809249756756194</c:v>
                </c:pt>
                <c:pt idx="20">
                  <c:v>1.525304009958239</c:v>
                </c:pt>
                <c:pt idx="21">
                  <c:v>1.5903959471840128</c:v>
                </c:pt>
                <c:pt idx="22">
                  <c:v>1.5990092398233435</c:v>
                </c:pt>
                <c:pt idx="23">
                  <c:v>1.655906418180215</c:v>
                </c:pt>
                <c:pt idx="24">
                  <c:v>1.6955692270361855</c:v>
                </c:pt>
                <c:pt idx="25">
                  <c:v>1.4366396316926606</c:v>
                </c:pt>
                <c:pt idx="26">
                  <c:v>1.5221833176186863</c:v>
                </c:pt>
                <c:pt idx="27">
                  <c:v>1.62490060220449</c:v>
                </c:pt>
                <c:pt idx="28">
                  <c:v>1.6268534146667257</c:v>
                </c:pt>
                <c:pt idx="29">
                  <c:v>1.5899496013257077</c:v>
                </c:pt>
                <c:pt idx="30">
                  <c:v>1.5859117103194342</c:v>
                </c:pt>
                <c:pt idx="31">
                  <c:v>1.4837298990000238</c:v>
                </c:pt>
                <c:pt idx="32">
                  <c:v>1.60422605308447</c:v>
                </c:pt>
                <c:pt idx="33">
                  <c:v>1.491221576239283</c:v>
                </c:pt>
                <c:pt idx="34">
                  <c:v>1.5402042998420598</c:v>
                </c:pt>
                <c:pt idx="35">
                  <c:v>1.603793704136963</c:v>
                </c:pt>
                <c:pt idx="36">
                  <c:v>1.3508292735829677</c:v>
                </c:pt>
                <c:pt idx="37">
                  <c:v>1.5662017188549129</c:v>
                </c:pt>
                <c:pt idx="38">
                  <c:v>1.2425414282983842</c:v>
                </c:pt>
                <c:pt idx="39">
                  <c:v>1.5547313766759665</c:v>
                </c:pt>
                <c:pt idx="40">
                  <c:v>1.1778249718646818</c:v>
                </c:pt>
                <c:pt idx="41">
                  <c:v>1.57287160220048</c:v>
                </c:pt>
                <c:pt idx="42">
                  <c:v>1.682325618667807</c:v>
                </c:pt>
                <c:pt idx="43">
                  <c:v>1.5895027962637638</c:v>
                </c:pt>
                <c:pt idx="44">
                  <c:v>1.0366288953621612</c:v>
                </c:pt>
                <c:pt idx="45">
                  <c:v>1.4225898398514822</c:v>
                </c:pt>
                <c:pt idx="46">
                  <c:v>1.6183619311098782</c:v>
                </c:pt>
                <c:pt idx="47">
                  <c:v>1.3632358044836939</c:v>
                </c:pt>
                <c:pt idx="48">
                  <c:v>1.5438198051426577</c:v>
                </c:pt>
                <c:pt idx="49">
                  <c:v>1.3236645356081003</c:v>
                </c:pt>
                <c:pt idx="50">
                  <c:v>1.4514794051248618</c:v>
                </c:pt>
                <c:pt idx="51">
                  <c:v>1.442793225939769</c:v>
                </c:pt>
                <c:pt idx="52">
                  <c:v>1.3741982579290828</c:v>
                </c:pt>
                <c:pt idx="53">
                  <c:v>1.4677560512440329</c:v>
                </c:pt>
                <c:pt idx="54">
                  <c:v>1.3827372657613304</c:v>
                </c:pt>
                <c:pt idx="55">
                  <c:v>1.5449357658815026</c:v>
                </c:pt>
                <c:pt idx="56">
                  <c:v>1.5423273827739743</c:v>
                </c:pt>
                <c:pt idx="57">
                  <c:v>1.0766404436703418</c:v>
                </c:pt>
                <c:pt idx="58">
                  <c:v>1.3930484664167782</c:v>
                </c:pt>
                <c:pt idx="59">
                  <c:v>1.6080979463252796</c:v>
                </c:pt>
                <c:pt idx="60">
                  <c:v>1.4396484295634737</c:v>
                </c:pt>
                <c:pt idx="61">
                  <c:v>1.4070508148042504</c:v>
                </c:pt>
                <c:pt idx="62">
                  <c:v>1.474944335465388</c:v>
                </c:pt>
                <c:pt idx="63">
                  <c:v>1.458788881710845</c:v>
                </c:pt>
                <c:pt idx="64">
                  <c:v>1.484014962667563</c:v>
                </c:pt>
                <c:pt idx="65">
                  <c:v>1.4974825373673704</c:v>
                </c:pt>
                <c:pt idx="66">
                  <c:v>1.510142699402573</c:v>
                </c:pt>
                <c:pt idx="67">
                  <c:v>1.3492775274679554</c:v>
                </c:pt>
                <c:pt idx="68">
                  <c:v>1.3583156400821959</c:v>
                </c:pt>
                <c:pt idx="69">
                  <c:v>1.4407517004791854</c:v>
                </c:pt>
                <c:pt idx="70">
                  <c:v>1.3823773034681137</c:v>
                </c:pt>
                <c:pt idx="71">
                  <c:v>1.220892249219519</c:v>
                </c:pt>
                <c:pt idx="72">
                  <c:v>1.2432861460834461</c:v>
                </c:pt>
                <c:pt idx="73">
                  <c:v>1.2046625117482188</c:v>
                </c:pt>
                <c:pt idx="74">
                  <c:v>1.1972805581256194</c:v>
                </c:pt>
                <c:pt idx="75">
                  <c:v>1.0228406108765278</c:v>
                </c:pt>
                <c:pt idx="76">
                  <c:v>1.355834495884936</c:v>
                </c:pt>
                <c:pt idx="77">
                  <c:v>1.339848783037637</c:v>
                </c:pt>
                <c:pt idx="78">
                  <c:v>1.2933625547114456</c:v>
                </c:pt>
                <c:pt idx="79">
                  <c:v>1.534026106056135</c:v>
                </c:pt>
                <c:pt idx="80">
                  <c:v>1.0584260244570054</c:v>
                </c:pt>
                <c:pt idx="81">
                  <c:v>1.4344092075875001</c:v>
                </c:pt>
                <c:pt idx="82">
                  <c:v>1.352761191723831</c:v>
                </c:pt>
                <c:pt idx="83">
                  <c:v>1.6484575942825226</c:v>
                </c:pt>
                <c:pt idx="85">
                  <c:v>1.3406423775607053</c:v>
                </c:pt>
                <c:pt idx="86">
                  <c:v>1.310480891462675</c:v>
                </c:pt>
                <c:pt idx="87">
                  <c:v>1.3352572564345317</c:v>
                </c:pt>
                <c:pt idx="88">
                  <c:v>1.2304489213782739</c:v>
                </c:pt>
                <c:pt idx="89">
                  <c:v>1.2574385668598138</c:v>
                </c:pt>
                <c:pt idx="90">
                  <c:v>1.458939861890326</c:v>
                </c:pt>
                <c:pt idx="91">
                  <c:v>1.2851070295668119</c:v>
                </c:pt>
                <c:pt idx="92">
                  <c:v>1.4171394097273255</c:v>
                </c:pt>
                <c:pt idx="93">
                  <c:v>1.6058435390580892</c:v>
                </c:pt>
                <c:pt idx="94">
                  <c:v>1.4637437212470592</c:v>
                </c:pt>
                <c:pt idx="95">
                  <c:v>1.388633969351789</c:v>
                </c:pt>
                <c:pt idx="96">
                  <c:v>1.3888114134735237</c:v>
                </c:pt>
                <c:pt idx="97">
                  <c:v>1.3157604906657345</c:v>
                </c:pt>
                <c:pt idx="98">
                  <c:v>1.4310419453358854</c:v>
                </c:pt>
                <c:pt idx="99">
                  <c:v>0.9444826721501687</c:v>
                </c:pt>
                <c:pt idx="100">
                  <c:v>1.1806992012960347</c:v>
                </c:pt>
                <c:pt idx="101">
                  <c:v>1.0913151596972228</c:v>
                </c:pt>
                <c:pt idx="102">
                  <c:v>1.2571984261393445</c:v>
                </c:pt>
                <c:pt idx="103">
                  <c:v>1.3390537357091392</c:v>
                </c:pt>
                <c:pt idx="104">
                  <c:v>1.3873898263387294</c:v>
                </c:pt>
                <c:pt idx="105">
                  <c:v>1.3496659840966296</c:v>
                </c:pt>
                <c:pt idx="106">
                  <c:v>1.302979936748249</c:v>
                </c:pt>
                <c:pt idx="107">
                  <c:v>1.1166077439882485</c:v>
                </c:pt>
                <c:pt idx="108">
                  <c:v>1.5558196830611912</c:v>
                </c:pt>
                <c:pt idx="109">
                  <c:v>1.2382970678753937</c:v>
                </c:pt>
                <c:pt idx="111">
                  <c:v>1.326745379565322</c:v>
                </c:pt>
                <c:pt idx="112">
                  <c:v>1.242292904982931</c:v>
                </c:pt>
                <c:pt idx="113">
                  <c:v>1.2332500095411003</c:v>
                </c:pt>
                <c:pt idx="114">
                  <c:v>1.3714373174041008</c:v>
                </c:pt>
                <c:pt idx="115">
                  <c:v>1.2479732663618066</c:v>
                </c:pt>
                <c:pt idx="116">
                  <c:v>1.1287222843384268</c:v>
                </c:pt>
                <c:pt idx="117">
                  <c:v>1.199480914862356</c:v>
                </c:pt>
                <c:pt idx="118">
                  <c:v>0.9754318085092629</c:v>
                </c:pt>
                <c:pt idx="119">
                  <c:v>0.9777236052888477</c:v>
                </c:pt>
                <c:pt idx="120">
                  <c:v>1.331427296520743</c:v>
                </c:pt>
                <c:pt idx="121">
                  <c:v>1.252610340567373</c:v>
                </c:pt>
                <c:pt idx="122">
                  <c:v>1.0799044676667207</c:v>
                </c:pt>
                <c:pt idx="123">
                  <c:v>1.4523998459114416</c:v>
                </c:pt>
                <c:pt idx="124">
                  <c:v>1.3600250891893975</c:v>
                </c:pt>
                <c:pt idx="125">
                  <c:v>1.404149249209695</c:v>
                </c:pt>
                <c:pt idx="126">
                  <c:v>1.3044905277734877</c:v>
                </c:pt>
                <c:pt idx="127">
                  <c:v>1.2193225084193366</c:v>
                </c:pt>
                <c:pt idx="128">
                  <c:v>1.145196406114182</c:v>
                </c:pt>
                <c:pt idx="129">
                  <c:v>1.212187604403958</c:v>
                </c:pt>
                <c:pt idx="130">
                  <c:v>1.1914510144648955</c:v>
                </c:pt>
                <c:pt idx="131">
                  <c:v>1.2148438480476977</c:v>
                </c:pt>
                <c:pt idx="132">
                  <c:v>1.02816441942447</c:v>
                </c:pt>
                <c:pt idx="133">
                  <c:v>1.137670537236755</c:v>
                </c:pt>
                <c:pt idx="134">
                  <c:v>1.2103185198262318</c:v>
                </c:pt>
                <c:pt idx="135">
                  <c:v>0.983175072037813</c:v>
                </c:pt>
                <c:pt idx="136">
                  <c:v>1.308777773664721</c:v>
                </c:pt>
                <c:pt idx="137">
                  <c:v>1.2206310194480923</c:v>
                </c:pt>
                <c:pt idx="138">
                  <c:v>1.3649260337899756</c:v>
                </c:pt>
                <c:pt idx="139">
                  <c:v>1.1586639808139894</c:v>
                </c:pt>
                <c:pt idx="140">
                  <c:v>1.332034277027518</c:v>
                </c:pt>
                <c:pt idx="141">
                  <c:v>1.0382226383687185</c:v>
                </c:pt>
                <c:pt idx="142">
                  <c:v>1.4164740791002208</c:v>
                </c:pt>
                <c:pt idx="143">
                  <c:v>1.255754786643044</c:v>
                </c:pt>
                <c:pt idx="144">
                  <c:v>1.284881714655453</c:v>
                </c:pt>
                <c:pt idx="145">
                  <c:v>1.176958980586908</c:v>
                </c:pt>
                <c:pt idx="146">
                  <c:v>1.3550682063488506</c:v>
                </c:pt>
                <c:pt idx="147">
                  <c:v>1.2538224387080734</c:v>
                </c:pt>
                <c:pt idx="148">
                  <c:v>0.9836262871245346</c:v>
                </c:pt>
                <c:pt idx="149">
                  <c:v>1.4638929889859074</c:v>
                </c:pt>
                <c:pt idx="150">
                  <c:v>1.1835545336188618</c:v>
                </c:pt>
                <c:pt idx="151">
                  <c:v>0.9973863843973133</c:v>
                </c:pt>
                <c:pt idx="152">
                  <c:v>1.55339751012388</c:v>
                </c:pt>
                <c:pt idx="153">
                  <c:v>1.1360860973840974</c:v>
                </c:pt>
                <c:pt idx="154">
                  <c:v>1.2685779718828432</c:v>
                </c:pt>
                <c:pt idx="155">
                  <c:v>1.249198357391113</c:v>
                </c:pt>
                <c:pt idx="156">
                  <c:v>1.2182728535714475</c:v>
                </c:pt>
                <c:pt idx="157">
                  <c:v>0.9479236198317263</c:v>
                </c:pt>
                <c:pt idx="158">
                  <c:v>0.9745116927373284</c:v>
                </c:pt>
                <c:pt idx="159">
                  <c:v>1.1631613749770184</c:v>
                </c:pt>
                <c:pt idx="160">
                  <c:v>1.2151085810530933</c:v>
                </c:pt>
                <c:pt idx="161">
                  <c:v>0.9849771264154934</c:v>
                </c:pt>
                <c:pt idx="162">
                  <c:v>1.0273496077747566</c:v>
                </c:pt>
                <c:pt idx="163">
                  <c:v>1.1007150865730817</c:v>
                </c:pt>
                <c:pt idx="164">
                  <c:v>1.106870544478654</c:v>
                </c:pt>
                <c:pt idx="165">
                  <c:v>1.024895960107485</c:v>
                </c:pt>
                <c:pt idx="166">
                  <c:v>1.1162755875805443</c:v>
                </c:pt>
                <c:pt idx="167">
                  <c:v>1.2043913319192998</c:v>
                </c:pt>
                <c:pt idx="168">
                  <c:v>1.0073209529227445</c:v>
                </c:pt>
                <c:pt idx="169">
                  <c:v>1.011993114659257</c:v>
                </c:pt>
                <c:pt idx="170">
                  <c:v>1.2380461031287955</c:v>
                </c:pt>
                <c:pt idx="171">
                  <c:v>1.1082266563749286</c:v>
                </c:pt>
                <c:pt idx="172">
                  <c:v>0.9523080096621253</c:v>
                </c:pt>
                <c:pt idx="173">
                  <c:v>1.0989896394011773</c:v>
                </c:pt>
                <c:pt idx="174">
                  <c:v>1.34143452457814</c:v>
                </c:pt>
                <c:pt idx="175">
                  <c:v>0.9542425094393249</c:v>
                </c:pt>
                <c:pt idx="176">
                  <c:v>0.983175072037813</c:v>
                </c:pt>
                <c:pt idx="177">
                  <c:v>0.9329808219231982</c:v>
                </c:pt>
                <c:pt idx="178">
                  <c:v>0.9969492484953811</c:v>
                </c:pt>
                <c:pt idx="180">
                  <c:v>1.000867721531227</c:v>
                </c:pt>
                <c:pt idx="181">
                  <c:v>1.2685779718828432</c:v>
                </c:pt>
                <c:pt idx="182">
                  <c:v>1.243781916093795</c:v>
                </c:pt>
                <c:pt idx="183">
                  <c:v>1.1338581252033346</c:v>
                </c:pt>
                <c:pt idx="184">
                  <c:v>1.2482185611900747</c:v>
                </c:pt>
                <c:pt idx="185">
                  <c:v>0.9991305412873711</c:v>
                </c:pt>
                <c:pt idx="186">
                  <c:v>1.028977705208778</c:v>
                </c:pt>
                <c:pt idx="187">
                  <c:v>0.9527924430440922</c:v>
                </c:pt>
                <c:pt idx="188">
                  <c:v>1.1920095926536702</c:v>
                </c:pt>
                <c:pt idx="189">
                  <c:v>0.9599948383284161</c:v>
                </c:pt>
                <c:pt idx="190">
                  <c:v>0.931457870689005</c:v>
                </c:pt>
                <c:pt idx="191">
                  <c:v>1.1498346967157849</c:v>
                </c:pt>
                <c:pt idx="192">
                  <c:v>1.1109262422664203</c:v>
                </c:pt>
                <c:pt idx="193">
                  <c:v>0.9623693356700211</c:v>
                </c:pt>
                <c:pt idx="194">
                  <c:v>1.02816441942447</c:v>
                </c:pt>
                <c:pt idx="195">
                  <c:v>0.9138138523837167</c:v>
                </c:pt>
                <c:pt idx="196">
                  <c:v>1.0293837776852097</c:v>
                </c:pt>
                <c:pt idx="197">
                  <c:v>1.0086001717619175</c:v>
                </c:pt>
                <c:pt idx="198">
                  <c:v>1.012415374762433</c:v>
                </c:pt>
                <c:pt idx="199">
                  <c:v>0.9084850188786497</c:v>
                </c:pt>
                <c:pt idx="200">
                  <c:v>1.0799044676667207</c:v>
                </c:pt>
                <c:pt idx="201">
                  <c:v>1.0178677189635057</c:v>
                </c:pt>
                <c:pt idx="202">
                  <c:v>0.9849771264154934</c:v>
                </c:pt>
                <c:pt idx="203">
                  <c:v>0.9951962915971795</c:v>
                </c:pt>
                <c:pt idx="204">
                  <c:v>0.9390197764486664</c:v>
                </c:pt>
                <c:pt idx="205">
                  <c:v>1.0398105541483504</c:v>
                </c:pt>
                <c:pt idx="206">
                  <c:v>1.0314084642516241</c:v>
                </c:pt>
                <c:pt idx="207">
                  <c:v>1.0378247505883418</c:v>
                </c:pt>
                <c:pt idx="208">
                  <c:v>0.8656960599160706</c:v>
                </c:pt>
                <c:pt idx="209">
                  <c:v>1.132579847659737</c:v>
                </c:pt>
                <c:pt idx="210">
                  <c:v>1.1708482036433094</c:v>
                </c:pt>
                <c:pt idx="211">
                  <c:v>0.9268567089496923</c:v>
                </c:pt>
                <c:pt idx="212">
                  <c:v>1.100370545117563</c:v>
                </c:pt>
                <c:pt idx="213">
                  <c:v>1.1510632533537501</c:v>
                </c:pt>
                <c:pt idx="214">
                  <c:v>1.1583624920952498</c:v>
                </c:pt>
                <c:pt idx="215">
                  <c:v>0.9370161074648142</c:v>
                </c:pt>
                <c:pt idx="216">
                  <c:v>1.0519239160461065</c:v>
                </c:pt>
                <c:pt idx="217">
                  <c:v>1.2065560440990295</c:v>
                </c:pt>
                <c:pt idx="218">
                  <c:v>1.5460488664017342</c:v>
                </c:pt>
                <c:pt idx="219">
                  <c:v>0.9552065375419417</c:v>
                </c:pt>
                <c:pt idx="220">
                  <c:v>1.0515383905153275</c:v>
                </c:pt>
                <c:pt idx="221">
                  <c:v>1.073351702386901</c:v>
                </c:pt>
              </c:numCache>
            </c:numRef>
          </c:yVal>
          <c:smooth val="0"/>
        </c:ser>
        <c:axId val="65545131"/>
        <c:axId val="53035268"/>
      </c:scatterChart>
      <c:val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Female Literacy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crossBetween val="midCat"/>
        <c:dispUnits/>
      </c:valAx>
      <c:valAx>
        <c:axId val="5303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birth rate per 1000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5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Birth Rate vs Median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Data!$D$3:$D$224</c:f>
              <c:numCache>
                <c:ptCount val="222"/>
                <c:pt idx="0">
                  <c:v>18.7</c:v>
                </c:pt>
                <c:pt idx="1">
                  <c:v>16.7</c:v>
                </c:pt>
                <c:pt idx="2">
                  <c:v>19.1</c:v>
                </c:pt>
                <c:pt idx="3">
                  <c:v>17.6</c:v>
                </c:pt>
                <c:pt idx="4">
                  <c:v>16.7</c:v>
                </c:pt>
                <c:pt idx="5">
                  <c:v>16.1</c:v>
                </c:pt>
                <c:pt idx="6">
                  <c:v>17.6</c:v>
                </c:pt>
                <c:pt idx="7">
                  <c:v>17.7</c:v>
                </c:pt>
                <c:pt idx="8">
                  <c:v>21.1</c:v>
                </c:pt>
                <c:pt idx="9">
                  <c:v>19.1</c:v>
                </c:pt>
                <c:pt idx="10">
                  <c:v>18.1</c:v>
                </c:pt>
                <c:pt idx="11">
                  <c:v>17.8</c:v>
                </c:pt>
                <c:pt idx="12">
                  <c:v>17.5</c:v>
                </c:pt>
                <c:pt idx="13">
                  <c:v>18.2</c:v>
                </c:pt>
                <c:pt idx="14">
                  <c:v>17.9</c:v>
                </c:pt>
                <c:pt idx="15">
                  <c:v>18</c:v>
                </c:pt>
                <c:pt idx="16">
                  <c:v>16.5</c:v>
                </c:pt>
                <c:pt idx="17">
                  <c:v>16.7</c:v>
                </c:pt>
                <c:pt idx="18">
                  <c:v>16.8</c:v>
                </c:pt>
                <c:pt idx="19">
                  <c:v>17.7</c:v>
                </c:pt>
                <c:pt idx="20">
                  <c:v>18.5</c:v>
                </c:pt>
                <c:pt idx="21">
                  <c:v>18.6</c:v>
                </c:pt>
                <c:pt idx="22">
                  <c:v>16.2</c:v>
                </c:pt>
                <c:pt idx="23">
                  <c:v>16.5</c:v>
                </c:pt>
                <c:pt idx="24">
                  <c:v>15.9</c:v>
                </c:pt>
                <c:pt idx="25">
                  <c:v>21.3</c:v>
                </c:pt>
                <c:pt idx="26">
                  <c:v>20.5</c:v>
                </c:pt>
                <c:pt idx="27">
                  <c:v>16.7</c:v>
                </c:pt>
                <c:pt idx="28">
                  <c:v>16.3</c:v>
                </c:pt>
                <c:pt idx="29">
                  <c:v>16</c:v>
                </c:pt>
                <c:pt idx="30">
                  <c:v>17.4</c:v>
                </c:pt>
                <c:pt idx="31">
                  <c:v>20.5</c:v>
                </c:pt>
                <c:pt idx="32">
                  <c:v>18.7</c:v>
                </c:pt>
                <c:pt idx="33">
                  <c:v>18.5</c:v>
                </c:pt>
                <c:pt idx="34">
                  <c:v>19.3</c:v>
                </c:pt>
                <c:pt idx="35">
                  <c:v>18.6</c:v>
                </c:pt>
                <c:pt idx="36">
                  <c:v>24.9</c:v>
                </c:pt>
                <c:pt idx="37">
                  <c:v>18.4</c:v>
                </c:pt>
                <c:pt idx="38">
                  <c:v>27.4</c:v>
                </c:pt>
                <c:pt idx="39">
                  <c:v>18.4</c:v>
                </c:pt>
                <c:pt idx="40">
                  <c:v>32.4</c:v>
                </c:pt>
                <c:pt idx="41">
                  <c:v>18.7</c:v>
                </c:pt>
                <c:pt idx="42">
                  <c:v>14.9</c:v>
                </c:pt>
                <c:pt idx="43">
                  <c:v>17.8</c:v>
                </c:pt>
                <c:pt idx="44">
                  <c:v>34</c:v>
                </c:pt>
                <c:pt idx="45">
                  <c:v>22.9</c:v>
                </c:pt>
                <c:pt idx="46">
                  <c:v>17.7</c:v>
                </c:pt>
                <c:pt idx="47">
                  <c:v>23.9</c:v>
                </c:pt>
                <c:pt idx="48">
                  <c:v>19</c:v>
                </c:pt>
                <c:pt idx="49">
                  <c:v>24.6</c:v>
                </c:pt>
                <c:pt idx="50">
                  <c:v>20.4</c:v>
                </c:pt>
                <c:pt idx="51">
                  <c:v>20.1</c:v>
                </c:pt>
                <c:pt idx="52">
                  <c:v>21.3</c:v>
                </c:pt>
                <c:pt idx="53">
                  <c:v>22.5</c:v>
                </c:pt>
                <c:pt idx="54">
                  <c:v>21.2</c:v>
                </c:pt>
                <c:pt idx="55">
                  <c:v>18.9</c:v>
                </c:pt>
                <c:pt idx="56">
                  <c:v>18.7</c:v>
                </c:pt>
                <c:pt idx="57">
                  <c:v>36.5</c:v>
                </c:pt>
                <c:pt idx="58">
                  <c:v>21.1</c:v>
                </c:pt>
                <c:pt idx="59">
                  <c:v>17.1</c:v>
                </c:pt>
                <c:pt idx="60">
                  <c:v>20.9</c:v>
                </c:pt>
                <c:pt idx="61">
                  <c:v>21.3</c:v>
                </c:pt>
                <c:pt idx="62">
                  <c:v>20.2</c:v>
                </c:pt>
                <c:pt idx="63">
                  <c:v>21.4</c:v>
                </c:pt>
                <c:pt idx="64">
                  <c:v>20.4</c:v>
                </c:pt>
                <c:pt idx="65">
                  <c:v>20</c:v>
                </c:pt>
                <c:pt idx="66">
                  <c:v>20.7</c:v>
                </c:pt>
                <c:pt idx="67">
                  <c:v>23.4</c:v>
                </c:pt>
                <c:pt idx="68">
                  <c:v>22.2</c:v>
                </c:pt>
                <c:pt idx="69">
                  <c:v>19.7</c:v>
                </c:pt>
                <c:pt idx="70">
                  <c:v>21.3</c:v>
                </c:pt>
                <c:pt idx="71">
                  <c:v>26.4</c:v>
                </c:pt>
                <c:pt idx="72">
                  <c:v>29.3</c:v>
                </c:pt>
                <c:pt idx="73">
                  <c:v>27.4</c:v>
                </c:pt>
                <c:pt idx="74">
                  <c:v>29.1</c:v>
                </c:pt>
                <c:pt idx="75">
                  <c:v>38</c:v>
                </c:pt>
                <c:pt idx="76">
                  <c:v>24.8</c:v>
                </c:pt>
                <c:pt idx="77">
                  <c:v>22.1</c:v>
                </c:pt>
                <c:pt idx="78">
                  <c:v>26.9</c:v>
                </c:pt>
                <c:pt idx="79">
                  <c:v>18.1</c:v>
                </c:pt>
                <c:pt idx="80">
                  <c:v>36.3</c:v>
                </c:pt>
                <c:pt idx="81">
                  <c:v>21.1</c:v>
                </c:pt>
                <c:pt idx="82">
                  <c:v>24.2</c:v>
                </c:pt>
                <c:pt idx="83">
                  <c:v>17.9</c:v>
                </c:pt>
                <c:pt idx="84">
                  <c:v>37.3</c:v>
                </c:pt>
                <c:pt idx="85">
                  <c:v>23.9</c:v>
                </c:pt>
                <c:pt idx="86">
                  <c:v>23.2</c:v>
                </c:pt>
                <c:pt idx="87">
                  <c:v>24.3</c:v>
                </c:pt>
                <c:pt idx="88">
                  <c:v>30</c:v>
                </c:pt>
                <c:pt idx="89">
                  <c:v>27.8</c:v>
                </c:pt>
                <c:pt idx="90">
                  <c:v>21.6</c:v>
                </c:pt>
                <c:pt idx="91">
                  <c:v>25.6</c:v>
                </c:pt>
                <c:pt idx="92">
                  <c:v>22</c:v>
                </c:pt>
                <c:pt idx="93">
                  <c:v>17.1</c:v>
                </c:pt>
                <c:pt idx="94">
                  <c:v>18.9</c:v>
                </c:pt>
                <c:pt idx="95">
                  <c:v>21</c:v>
                </c:pt>
                <c:pt idx="96">
                  <c:v>22.7</c:v>
                </c:pt>
                <c:pt idx="97">
                  <c:v>23.5</c:v>
                </c:pt>
                <c:pt idx="98">
                  <c:v>18.6</c:v>
                </c:pt>
                <c:pt idx="99">
                  <c:v>38.9</c:v>
                </c:pt>
                <c:pt idx="100">
                  <c:v>29.2</c:v>
                </c:pt>
                <c:pt idx="101">
                  <c:v>30.8</c:v>
                </c:pt>
                <c:pt idx="102">
                  <c:v>28.3</c:v>
                </c:pt>
                <c:pt idx="103">
                  <c:v>23.6</c:v>
                </c:pt>
                <c:pt idx="104">
                  <c:v>20.2</c:v>
                </c:pt>
                <c:pt idx="105">
                  <c:v>24.9</c:v>
                </c:pt>
                <c:pt idx="106">
                  <c:v>25.5</c:v>
                </c:pt>
                <c:pt idx="107">
                  <c:v>34.6</c:v>
                </c:pt>
                <c:pt idx="108">
                  <c:v>18.6</c:v>
                </c:pt>
                <c:pt idx="109">
                  <c:v>27.1</c:v>
                </c:pt>
                <c:pt idx="111">
                  <c:v>24.9</c:v>
                </c:pt>
                <c:pt idx="112">
                  <c:v>27.6</c:v>
                </c:pt>
                <c:pt idx="113">
                  <c:v>25.5</c:v>
                </c:pt>
                <c:pt idx="114">
                  <c:v>20.2</c:v>
                </c:pt>
                <c:pt idx="115">
                  <c:v>32</c:v>
                </c:pt>
                <c:pt idx="116">
                  <c:v>33.2</c:v>
                </c:pt>
                <c:pt idx="117">
                  <c:v>28.4</c:v>
                </c:pt>
                <c:pt idx="118">
                  <c:v>39.2</c:v>
                </c:pt>
                <c:pt idx="119">
                  <c:v>38.2</c:v>
                </c:pt>
                <c:pt idx="120">
                  <c:v>26.4</c:v>
                </c:pt>
                <c:pt idx="121">
                  <c:v>28.1</c:v>
                </c:pt>
                <c:pt idx="122">
                  <c:v>34.4</c:v>
                </c:pt>
                <c:pt idx="123">
                  <c:v>19.9</c:v>
                </c:pt>
                <c:pt idx="124">
                  <c:v>24.5</c:v>
                </c:pt>
                <c:pt idx="125">
                  <c:v>22.3</c:v>
                </c:pt>
                <c:pt idx="126">
                  <c:v>26.6</c:v>
                </c:pt>
                <c:pt idx="127">
                  <c:v>25.8</c:v>
                </c:pt>
                <c:pt idx="128">
                  <c:v>31.6</c:v>
                </c:pt>
                <c:pt idx="129">
                  <c:v>28.6</c:v>
                </c:pt>
                <c:pt idx="130">
                  <c:v>28.3</c:v>
                </c:pt>
                <c:pt idx="131">
                  <c:v>28.6</c:v>
                </c:pt>
                <c:pt idx="132">
                  <c:v>36.9</c:v>
                </c:pt>
                <c:pt idx="133">
                  <c:v>32.4</c:v>
                </c:pt>
                <c:pt idx="134">
                  <c:v>29.1</c:v>
                </c:pt>
                <c:pt idx="135">
                  <c:v>40.9</c:v>
                </c:pt>
                <c:pt idx="136">
                  <c:v>25.6</c:v>
                </c:pt>
                <c:pt idx="137">
                  <c:v>30.3</c:v>
                </c:pt>
                <c:pt idx="138">
                  <c:v>20.9</c:v>
                </c:pt>
                <c:pt idx="139">
                  <c:v>32.9</c:v>
                </c:pt>
                <c:pt idx="140">
                  <c:v>27.7</c:v>
                </c:pt>
                <c:pt idx="141">
                  <c:v>38.2</c:v>
                </c:pt>
                <c:pt idx="142">
                  <c:v>23.3</c:v>
                </c:pt>
                <c:pt idx="143">
                  <c:v>26.8</c:v>
                </c:pt>
                <c:pt idx="144">
                  <c:v>29.7</c:v>
                </c:pt>
                <c:pt idx="145">
                  <c:v>30.7</c:v>
                </c:pt>
                <c:pt idx="146">
                  <c:v>24.4</c:v>
                </c:pt>
                <c:pt idx="147">
                  <c:v>24.3</c:v>
                </c:pt>
                <c:pt idx="148">
                  <c:v>40.6</c:v>
                </c:pt>
                <c:pt idx="149">
                  <c:v>21.4</c:v>
                </c:pt>
                <c:pt idx="150">
                  <c:v>31.2</c:v>
                </c:pt>
                <c:pt idx="151">
                  <c:v>37.3</c:v>
                </c:pt>
                <c:pt idx="152">
                  <c:v>18.9</c:v>
                </c:pt>
                <c:pt idx="153">
                  <c:v>37.7</c:v>
                </c:pt>
                <c:pt idx="154">
                  <c:v>28.8</c:v>
                </c:pt>
                <c:pt idx="155">
                  <c:v>28.1</c:v>
                </c:pt>
                <c:pt idx="156">
                  <c:v>29.9</c:v>
                </c:pt>
                <c:pt idx="157">
                  <c:v>38.6</c:v>
                </c:pt>
                <c:pt idx="158">
                  <c:v>39.6</c:v>
                </c:pt>
                <c:pt idx="159">
                  <c:v>33.1</c:v>
                </c:pt>
                <c:pt idx="160">
                  <c:v>28.3</c:v>
                </c:pt>
                <c:pt idx="161">
                  <c:v>38.9</c:v>
                </c:pt>
                <c:pt idx="162">
                  <c:v>36.1</c:v>
                </c:pt>
                <c:pt idx="163">
                  <c:v>35</c:v>
                </c:pt>
                <c:pt idx="164">
                  <c:v>35.1</c:v>
                </c:pt>
                <c:pt idx="165">
                  <c:v>38.8</c:v>
                </c:pt>
                <c:pt idx="166">
                  <c:v>31.8</c:v>
                </c:pt>
                <c:pt idx="167">
                  <c:v>34.1</c:v>
                </c:pt>
                <c:pt idx="168">
                  <c:v>39.4</c:v>
                </c:pt>
                <c:pt idx="169">
                  <c:v>39</c:v>
                </c:pt>
                <c:pt idx="170">
                  <c:v>28.1</c:v>
                </c:pt>
                <c:pt idx="171">
                  <c:v>37.3</c:v>
                </c:pt>
                <c:pt idx="172">
                  <c:v>39.5</c:v>
                </c:pt>
                <c:pt idx="173">
                  <c:v>35.1</c:v>
                </c:pt>
                <c:pt idx="174">
                  <c:v>26</c:v>
                </c:pt>
                <c:pt idx="175">
                  <c:v>41</c:v>
                </c:pt>
                <c:pt idx="176">
                  <c:v>41.2</c:v>
                </c:pt>
                <c:pt idx="177">
                  <c:v>36.6</c:v>
                </c:pt>
                <c:pt idx="178">
                  <c:v>35.8</c:v>
                </c:pt>
                <c:pt idx="180">
                  <c:v>40.1</c:v>
                </c:pt>
                <c:pt idx="181">
                  <c:v>27.2</c:v>
                </c:pt>
                <c:pt idx="182">
                  <c:v>29.7</c:v>
                </c:pt>
                <c:pt idx="183">
                  <c:v>34.2</c:v>
                </c:pt>
                <c:pt idx="184">
                  <c:v>29.9</c:v>
                </c:pt>
                <c:pt idx="185">
                  <c:v>40.3</c:v>
                </c:pt>
                <c:pt idx="186">
                  <c:v>40.1</c:v>
                </c:pt>
                <c:pt idx="187">
                  <c:v>35.5</c:v>
                </c:pt>
                <c:pt idx="188">
                  <c:v>31.9</c:v>
                </c:pt>
                <c:pt idx="189">
                  <c:v>45.5</c:v>
                </c:pt>
                <c:pt idx="190">
                  <c:v>42.5</c:v>
                </c:pt>
                <c:pt idx="191">
                  <c:v>35</c:v>
                </c:pt>
                <c:pt idx="192">
                  <c:v>39</c:v>
                </c:pt>
                <c:pt idx="193">
                  <c:v>37.8</c:v>
                </c:pt>
                <c:pt idx="194">
                  <c:v>39.6</c:v>
                </c:pt>
                <c:pt idx="195">
                  <c:v>43</c:v>
                </c:pt>
                <c:pt idx="196">
                  <c:v>39.7</c:v>
                </c:pt>
                <c:pt idx="197">
                  <c:v>41.1</c:v>
                </c:pt>
                <c:pt idx="198">
                  <c:v>41.1</c:v>
                </c:pt>
                <c:pt idx="199">
                  <c:v>43.5</c:v>
                </c:pt>
                <c:pt idx="200">
                  <c:v>37.1</c:v>
                </c:pt>
                <c:pt idx="201">
                  <c:v>41.6</c:v>
                </c:pt>
                <c:pt idx="202">
                  <c:v>40.4</c:v>
                </c:pt>
                <c:pt idx="203">
                  <c:v>40.9</c:v>
                </c:pt>
                <c:pt idx="204">
                  <c:v>41.3</c:v>
                </c:pt>
                <c:pt idx="205">
                  <c:v>39.8</c:v>
                </c:pt>
                <c:pt idx="206">
                  <c:v>39.1</c:v>
                </c:pt>
                <c:pt idx="207">
                  <c:v>40.1</c:v>
                </c:pt>
                <c:pt idx="208">
                  <c:v>41.2</c:v>
                </c:pt>
                <c:pt idx="209">
                  <c:v>34.5</c:v>
                </c:pt>
                <c:pt idx="210">
                  <c:v>31.7</c:v>
                </c:pt>
                <c:pt idx="211">
                  <c:v>41.5</c:v>
                </c:pt>
                <c:pt idx="212">
                  <c:v>37.5</c:v>
                </c:pt>
                <c:pt idx="213">
                  <c:v>36.6</c:v>
                </c:pt>
                <c:pt idx="214">
                  <c:v>34.3</c:v>
                </c:pt>
                <c:pt idx="215">
                  <c:v>41.7</c:v>
                </c:pt>
                <c:pt idx="216">
                  <c:v>38.7</c:v>
                </c:pt>
                <c:pt idx="217">
                  <c:v>30.1</c:v>
                </c:pt>
                <c:pt idx="218">
                  <c:v>18.8</c:v>
                </c:pt>
                <c:pt idx="219">
                  <c:v>41.9</c:v>
                </c:pt>
                <c:pt idx="220">
                  <c:v>40.6</c:v>
                </c:pt>
                <c:pt idx="221">
                  <c:v>38.9</c:v>
                </c:pt>
              </c:numCache>
            </c:numRef>
          </c:xVal>
          <c:yVal>
            <c:numRef>
              <c:f>Data!$I$3:$I$224</c:f>
              <c:numCache>
                <c:ptCount val="222"/>
                <c:pt idx="0">
                  <c:v>1.5605044151950567</c:v>
                </c:pt>
                <c:pt idx="1">
                  <c:v>1.6241789257480224</c:v>
                </c:pt>
                <c:pt idx="2">
                  <c:v>1.466422722433792</c:v>
                </c:pt>
                <c:pt idx="3">
                  <c:v>1.649334858712142</c:v>
                </c:pt>
                <c:pt idx="4">
                  <c:v>1.62293896921149</c:v>
                </c:pt>
                <c:pt idx="5">
                  <c:v>1.6330642726914992</c:v>
                </c:pt>
                <c:pt idx="6">
                  <c:v>1.664735968518705</c:v>
                </c:pt>
                <c:pt idx="7">
                  <c:v>1.5556988947189014</c:v>
                </c:pt>
                <c:pt idx="8">
                  <c:v>1.4276483711869326</c:v>
                </c:pt>
                <c:pt idx="9">
                  <c:v>1.5659658174466666</c:v>
                </c:pt>
                <c:pt idx="10">
                  <c:v>1.6409780573583321</c:v>
                </c:pt>
                <c:pt idx="11">
                  <c:v>1.586587304671755</c:v>
                </c:pt>
                <c:pt idx="12">
                  <c:v>1.6571515019009666</c:v>
                </c:pt>
                <c:pt idx="13">
                  <c:v>1.5918434112247846</c:v>
                </c:pt>
                <c:pt idx="14">
                  <c:v>1.531095546870028</c:v>
                </c:pt>
                <c:pt idx="15">
                  <c:v>1.5727554651542197</c:v>
                </c:pt>
                <c:pt idx="16">
                  <c:v>1.70035752782266</c:v>
                </c:pt>
                <c:pt idx="17">
                  <c:v>1.630122642859312</c:v>
                </c:pt>
                <c:pt idx="18">
                  <c:v>1.6104472214421213</c:v>
                </c:pt>
                <c:pt idx="19">
                  <c:v>1.5809249756756194</c:v>
                </c:pt>
                <c:pt idx="20">
                  <c:v>1.525304009958239</c:v>
                </c:pt>
                <c:pt idx="21">
                  <c:v>1.5903959471840128</c:v>
                </c:pt>
                <c:pt idx="22">
                  <c:v>1.5990092398233435</c:v>
                </c:pt>
                <c:pt idx="23">
                  <c:v>1.655906418180215</c:v>
                </c:pt>
                <c:pt idx="24">
                  <c:v>1.6955692270361855</c:v>
                </c:pt>
                <c:pt idx="25">
                  <c:v>1.4366396316926606</c:v>
                </c:pt>
                <c:pt idx="26">
                  <c:v>1.5221833176186863</c:v>
                </c:pt>
                <c:pt idx="27">
                  <c:v>1.62490060220449</c:v>
                </c:pt>
                <c:pt idx="28">
                  <c:v>1.6268534146667257</c:v>
                </c:pt>
                <c:pt idx="29">
                  <c:v>1.5899496013257077</c:v>
                </c:pt>
                <c:pt idx="30">
                  <c:v>1.5859117103194342</c:v>
                </c:pt>
                <c:pt idx="31">
                  <c:v>1.4837298990000238</c:v>
                </c:pt>
                <c:pt idx="32">
                  <c:v>1.60422605308447</c:v>
                </c:pt>
                <c:pt idx="33">
                  <c:v>1.491221576239283</c:v>
                </c:pt>
                <c:pt idx="34">
                  <c:v>1.5402042998420598</c:v>
                </c:pt>
                <c:pt idx="35">
                  <c:v>1.603793704136963</c:v>
                </c:pt>
                <c:pt idx="36">
                  <c:v>1.3508292735829677</c:v>
                </c:pt>
                <c:pt idx="37">
                  <c:v>1.5662017188549129</c:v>
                </c:pt>
                <c:pt idx="38">
                  <c:v>1.2425414282983842</c:v>
                </c:pt>
                <c:pt idx="39">
                  <c:v>1.5547313766759665</c:v>
                </c:pt>
                <c:pt idx="40">
                  <c:v>1.1778249718646818</c:v>
                </c:pt>
                <c:pt idx="41">
                  <c:v>1.57287160220048</c:v>
                </c:pt>
                <c:pt idx="42">
                  <c:v>1.682325618667807</c:v>
                </c:pt>
                <c:pt idx="43">
                  <c:v>1.5895027962637638</c:v>
                </c:pt>
                <c:pt idx="44">
                  <c:v>1.0366288953621612</c:v>
                </c:pt>
                <c:pt idx="45">
                  <c:v>1.4225898398514822</c:v>
                </c:pt>
                <c:pt idx="46">
                  <c:v>1.6183619311098782</c:v>
                </c:pt>
                <c:pt idx="47">
                  <c:v>1.3632358044836939</c:v>
                </c:pt>
                <c:pt idx="48">
                  <c:v>1.5438198051426577</c:v>
                </c:pt>
                <c:pt idx="49">
                  <c:v>1.3236645356081003</c:v>
                </c:pt>
                <c:pt idx="50">
                  <c:v>1.4514794051248618</c:v>
                </c:pt>
                <c:pt idx="51">
                  <c:v>1.442793225939769</c:v>
                </c:pt>
                <c:pt idx="52">
                  <c:v>1.3741982579290828</c:v>
                </c:pt>
                <c:pt idx="53">
                  <c:v>1.4677560512440329</c:v>
                </c:pt>
                <c:pt idx="54">
                  <c:v>1.3827372657613304</c:v>
                </c:pt>
                <c:pt idx="55">
                  <c:v>1.5449357658815026</c:v>
                </c:pt>
                <c:pt idx="56">
                  <c:v>1.5423273827739743</c:v>
                </c:pt>
                <c:pt idx="57">
                  <c:v>1.0766404436703418</c:v>
                </c:pt>
                <c:pt idx="58">
                  <c:v>1.3930484664167782</c:v>
                </c:pt>
                <c:pt idx="59">
                  <c:v>1.6080979463252796</c:v>
                </c:pt>
                <c:pt idx="60">
                  <c:v>1.4396484295634737</c:v>
                </c:pt>
                <c:pt idx="61">
                  <c:v>1.4070508148042504</c:v>
                </c:pt>
                <c:pt idx="62">
                  <c:v>1.474944335465388</c:v>
                </c:pt>
                <c:pt idx="63">
                  <c:v>1.458788881710845</c:v>
                </c:pt>
                <c:pt idx="64">
                  <c:v>1.484014962667563</c:v>
                </c:pt>
                <c:pt idx="65">
                  <c:v>1.4974825373673704</c:v>
                </c:pt>
                <c:pt idx="66">
                  <c:v>1.510142699402573</c:v>
                </c:pt>
                <c:pt idx="67">
                  <c:v>1.3492775274679554</c:v>
                </c:pt>
                <c:pt idx="68">
                  <c:v>1.3583156400821959</c:v>
                </c:pt>
                <c:pt idx="69">
                  <c:v>1.4407517004791854</c:v>
                </c:pt>
                <c:pt idx="70">
                  <c:v>1.3823773034681137</c:v>
                </c:pt>
                <c:pt idx="71">
                  <c:v>1.220892249219519</c:v>
                </c:pt>
                <c:pt idx="72">
                  <c:v>1.2432861460834461</c:v>
                </c:pt>
                <c:pt idx="73">
                  <c:v>1.2046625117482188</c:v>
                </c:pt>
                <c:pt idx="74">
                  <c:v>1.1972805581256194</c:v>
                </c:pt>
                <c:pt idx="75">
                  <c:v>1.0228406108765278</c:v>
                </c:pt>
                <c:pt idx="76">
                  <c:v>1.355834495884936</c:v>
                </c:pt>
                <c:pt idx="77">
                  <c:v>1.339848783037637</c:v>
                </c:pt>
                <c:pt idx="78">
                  <c:v>1.2933625547114456</c:v>
                </c:pt>
                <c:pt idx="79">
                  <c:v>1.534026106056135</c:v>
                </c:pt>
                <c:pt idx="80">
                  <c:v>1.0584260244570054</c:v>
                </c:pt>
                <c:pt idx="81">
                  <c:v>1.4344092075875001</c:v>
                </c:pt>
                <c:pt idx="82">
                  <c:v>1.352761191723831</c:v>
                </c:pt>
                <c:pt idx="83">
                  <c:v>1.6484575942825226</c:v>
                </c:pt>
                <c:pt idx="85">
                  <c:v>1.3406423775607053</c:v>
                </c:pt>
                <c:pt idx="86">
                  <c:v>1.310480891462675</c:v>
                </c:pt>
                <c:pt idx="87">
                  <c:v>1.3352572564345317</c:v>
                </c:pt>
                <c:pt idx="88">
                  <c:v>1.2304489213782739</c:v>
                </c:pt>
                <c:pt idx="89">
                  <c:v>1.2574385668598138</c:v>
                </c:pt>
                <c:pt idx="90">
                  <c:v>1.458939861890326</c:v>
                </c:pt>
                <c:pt idx="91">
                  <c:v>1.2851070295668119</c:v>
                </c:pt>
                <c:pt idx="92">
                  <c:v>1.4171394097273255</c:v>
                </c:pt>
                <c:pt idx="93">
                  <c:v>1.6058435390580892</c:v>
                </c:pt>
                <c:pt idx="94">
                  <c:v>1.4637437212470592</c:v>
                </c:pt>
                <c:pt idx="95">
                  <c:v>1.388633969351789</c:v>
                </c:pt>
                <c:pt idx="96">
                  <c:v>1.3888114134735237</c:v>
                </c:pt>
                <c:pt idx="97">
                  <c:v>1.3157604906657345</c:v>
                </c:pt>
                <c:pt idx="98">
                  <c:v>1.4310419453358854</c:v>
                </c:pt>
                <c:pt idx="99">
                  <c:v>0.9444826721501687</c:v>
                </c:pt>
                <c:pt idx="100">
                  <c:v>1.1806992012960347</c:v>
                </c:pt>
                <c:pt idx="101">
                  <c:v>1.0913151596972228</c:v>
                </c:pt>
                <c:pt idx="102">
                  <c:v>1.2571984261393445</c:v>
                </c:pt>
                <c:pt idx="103">
                  <c:v>1.3390537357091392</c:v>
                </c:pt>
                <c:pt idx="104">
                  <c:v>1.3873898263387294</c:v>
                </c:pt>
                <c:pt idx="105">
                  <c:v>1.3496659840966296</c:v>
                </c:pt>
                <c:pt idx="106">
                  <c:v>1.302979936748249</c:v>
                </c:pt>
                <c:pt idx="107">
                  <c:v>1.1166077439882485</c:v>
                </c:pt>
                <c:pt idx="108">
                  <c:v>1.5558196830611912</c:v>
                </c:pt>
                <c:pt idx="109">
                  <c:v>1.2382970678753937</c:v>
                </c:pt>
                <c:pt idx="111">
                  <c:v>1.326745379565322</c:v>
                </c:pt>
                <c:pt idx="112">
                  <c:v>1.242292904982931</c:v>
                </c:pt>
                <c:pt idx="113">
                  <c:v>1.2332500095411003</c:v>
                </c:pt>
                <c:pt idx="114">
                  <c:v>1.3714373174041008</c:v>
                </c:pt>
                <c:pt idx="115">
                  <c:v>1.2479732663618066</c:v>
                </c:pt>
                <c:pt idx="116">
                  <c:v>1.1287222843384268</c:v>
                </c:pt>
                <c:pt idx="117">
                  <c:v>1.199480914862356</c:v>
                </c:pt>
                <c:pt idx="118">
                  <c:v>0.9754318085092629</c:v>
                </c:pt>
                <c:pt idx="119">
                  <c:v>0.9777236052888477</c:v>
                </c:pt>
                <c:pt idx="120">
                  <c:v>1.331427296520743</c:v>
                </c:pt>
                <c:pt idx="121">
                  <c:v>1.252610340567373</c:v>
                </c:pt>
                <c:pt idx="122">
                  <c:v>1.0799044676667207</c:v>
                </c:pt>
                <c:pt idx="123">
                  <c:v>1.4523998459114416</c:v>
                </c:pt>
                <c:pt idx="124">
                  <c:v>1.3600250891893975</c:v>
                </c:pt>
                <c:pt idx="125">
                  <c:v>1.404149249209695</c:v>
                </c:pt>
                <c:pt idx="126">
                  <c:v>1.3044905277734877</c:v>
                </c:pt>
                <c:pt idx="127">
                  <c:v>1.2193225084193366</c:v>
                </c:pt>
                <c:pt idx="128">
                  <c:v>1.145196406114182</c:v>
                </c:pt>
                <c:pt idx="129">
                  <c:v>1.212187604403958</c:v>
                </c:pt>
                <c:pt idx="130">
                  <c:v>1.1914510144648955</c:v>
                </c:pt>
                <c:pt idx="131">
                  <c:v>1.2148438480476977</c:v>
                </c:pt>
                <c:pt idx="132">
                  <c:v>1.02816441942447</c:v>
                </c:pt>
                <c:pt idx="133">
                  <c:v>1.137670537236755</c:v>
                </c:pt>
                <c:pt idx="134">
                  <c:v>1.2103185198262318</c:v>
                </c:pt>
                <c:pt idx="135">
                  <c:v>0.983175072037813</c:v>
                </c:pt>
                <c:pt idx="136">
                  <c:v>1.308777773664721</c:v>
                </c:pt>
                <c:pt idx="137">
                  <c:v>1.2206310194480923</c:v>
                </c:pt>
                <c:pt idx="138">
                  <c:v>1.3649260337899756</c:v>
                </c:pt>
                <c:pt idx="139">
                  <c:v>1.1586639808139894</c:v>
                </c:pt>
                <c:pt idx="140">
                  <c:v>1.332034277027518</c:v>
                </c:pt>
                <c:pt idx="141">
                  <c:v>1.0382226383687185</c:v>
                </c:pt>
                <c:pt idx="142">
                  <c:v>1.4164740791002208</c:v>
                </c:pt>
                <c:pt idx="143">
                  <c:v>1.255754786643044</c:v>
                </c:pt>
                <c:pt idx="144">
                  <c:v>1.284881714655453</c:v>
                </c:pt>
                <c:pt idx="145">
                  <c:v>1.176958980586908</c:v>
                </c:pt>
                <c:pt idx="146">
                  <c:v>1.3550682063488506</c:v>
                </c:pt>
                <c:pt idx="147">
                  <c:v>1.2538224387080734</c:v>
                </c:pt>
                <c:pt idx="148">
                  <c:v>0.9836262871245346</c:v>
                </c:pt>
                <c:pt idx="149">
                  <c:v>1.4638929889859074</c:v>
                </c:pt>
                <c:pt idx="150">
                  <c:v>1.1835545336188618</c:v>
                </c:pt>
                <c:pt idx="151">
                  <c:v>0.9973863843973133</c:v>
                </c:pt>
                <c:pt idx="152">
                  <c:v>1.55339751012388</c:v>
                </c:pt>
                <c:pt idx="153">
                  <c:v>1.1360860973840974</c:v>
                </c:pt>
                <c:pt idx="154">
                  <c:v>1.2685779718828432</c:v>
                </c:pt>
                <c:pt idx="155">
                  <c:v>1.249198357391113</c:v>
                </c:pt>
                <c:pt idx="156">
                  <c:v>1.2182728535714475</c:v>
                </c:pt>
                <c:pt idx="157">
                  <c:v>0.9479236198317263</c:v>
                </c:pt>
                <c:pt idx="158">
                  <c:v>0.9745116927373284</c:v>
                </c:pt>
                <c:pt idx="159">
                  <c:v>1.1631613749770184</c:v>
                </c:pt>
                <c:pt idx="160">
                  <c:v>1.2151085810530933</c:v>
                </c:pt>
                <c:pt idx="161">
                  <c:v>0.9849771264154934</c:v>
                </c:pt>
                <c:pt idx="162">
                  <c:v>1.0273496077747566</c:v>
                </c:pt>
                <c:pt idx="163">
                  <c:v>1.1007150865730817</c:v>
                </c:pt>
                <c:pt idx="164">
                  <c:v>1.106870544478654</c:v>
                </c:pt>
                <c:pt idx="165">
                  <c:v>1.024895960107485</c:v>
                </c:pt>
                <c:pt idx="166">
                  <c:v>1.1162755875805443</c:v>
                </c:pt>
                <c:pt idx="167">
                  <c:v>1.2043913319192998</c:v>
                </c:pt>
                <c:pt idx="168">
                  <c:v>1.0073209529227445</c:v>
                </c:pt>
                <c:pt idx="169">
                  <c:v>1.011993114659257</c:v>
                </c:pt>
                <c:pt idx="170">
                  <c:v>1.2380461031287955</c:v>
                </c:pt>
                <c:pt idx="171">
                  <c:v>1.1082266563749286</c:v>
                </c:pt>
                <c:pt idx="172">
                  <c:v>0.9523080096621253</c:v>
                </c:pt>
                <c:pt idx="173">
                  <c:v>1.0989896394011773</c:v>
                </c:pt>
                <c:pt idx="174">
                  <c:v>1.34143452457814</c:v>
                </c:pt>
                <c:pt idx="175">
                  <c:v>0.9542425094393249</c:v>
                </c:pt>
                <c:pt idx="176">
                  <c:v>0.983175072037813</c:v>
                </c:pt>
                <c:pt idx="177">
                  <c:v>0.9329808219231982</c:v>
                </c:pt>
                <c:pt idx="178">
                  <c:v>0.9969492484953811</c:v>
                </c:pt>
                <c:pt idx="180">
                  <c:v>1.000867721531227</c:v>
                </c:pt>
                <c:pt idx="181">
                  <c:v>1.2685779718828432</c:v>
                </c:pt>
                <c:pt idx="182">
                  <c:v>1.243781916093795</c:v>
                </c:pt>
                <c:pt idx="183">
                  <c:v>1.1338581252033346</c:v>
                </c:pt>
                <c:pt idx="184">
                  <c:v>1.2482185611900747</c:v>
                </c:pt>
                <c:pt idx="185">
                  <c:v>0.9991305412873711</c:v>
                </c:pt>
                <c:pt idx="186">
                  <c:v>1.028977705208778</c:v>
                </c:pt>
                <c:pt idx="187">
                  <c:v>0.9527924430440922</c:v>
                </c:pt>
                <c:pt idx="188">
                  <c:v>1.1920095926536702</c:v>
                </c:pt>
                <c:pt idx="189">
                  <c:v>0.9599948383284161</c:v>
                </c:pt>
                <c:pt idx="190">
                  <c:v>0.931457870689005</c:v>
                </c:pt>
                <c:pt idx="191">
                  <c:v>1.1498346967157849</c:v>
                </c:pt>
                <c:pt idx="192">
                  <c:v>1.1109262422664203</c:v>
                </c:pt>
                <c:pt idx="193">
                  <c:v>0.9623693356700211</c:v>
                </c:pt>
                <c:pt idx="194">
                  <c:v>1.02816441942447</c:v>
                </c:pt>
                <c:pt idx="195">
                  <c:v>0.9138138523837167</c:v>
                </c:pt>
                <c:pt idx="196">
                  <c:v>1.0293837776852097</c:v>
                </c:pt>
                <c:pt idx="197">
                  <c:v>1.0086001717619175</c:v>
                </c:pt>
                <c:pt idx="198">
                  <c:v>1.012415374762433</c:v>
                </c:pt>
                <c:pt idx="199">
                  <c:v>0.9084850188786497</c:v>
                </c:pt>
                <c:pt idx="200">
                  <c:v>1.0799044676667207</c:v>
                </c:pt>
                <c:pt idx="201">
                  <c:v>1.0178677189635057</c:v>
                </c:pt>
                <c:pt idx="202">
                  <c:v>0.9849771264154934</c:v>
                </c:pt>
                <c:pt idx="203">
                  <c:v>0.9951962915971795</c:v>
                </c:pt>
                <c:pt idx="204">
                  <c:v>0.9390197764486664</c:v>
                </c:pt>
                <c:pt idx="205">
                  <c:v>1.0398105541483504</c:v>
                </c:pt>
                <c:pt idx="206">
                  <c:v>1.0314084642516241</c:v>
                </c:pt>
                <c:pt idx="207">
                  <c:v>1.0378247505883418</c:v>
                </c:pt>
                <c:pt idx="208">
                  <c:v>0.8656960599160706</c:v>
                </c:pt>
                <c:pt idx="209">
                  <c:v>1.132579847659737</c:v>
                </c:pt>
                <c:pt idx="210">
                  <c:v>1.1708482036433094</c:v>
                </c:pt>
                <c:pt idx="211">
                  <c:v>0.9268567089496923</c:v>
                </c:pt>
                <c:pt idx="212">
                  <c:v>1.100370545117563</c:v>
                </c:pt>
                <c:pt idx="213">
                  <c:v>1.1510632533537501</c:v>
                </c:pt>
                <c:pt idx="214">
                  <c:v>1.1583624920952498</c:v>
                </c:pt>
                <c:pt idx="215">
                  <c:v>0.9370161074648142</c:v>
                </c:pt>
                <c:pt idx="216">
                  <c:v>1.0519239160461065</c:v>
                </c:pt>
                <c:pt idx="217">
                  <c:v>1.2065560440990295</c:v>
                </c:pt>
                <c:pt idx="218">
                  <c:v>1.5460488664017342</c:v>
                </c:pt>
                <c:pt idx="219">
                  <c:v>0.9552065375419417</c:v>
                </c:pt>
                <c:pt idx="220">
                  <c:v>1.0515383905153275</c:v>
                </c:pt>
                <c:pt idx="221">
                  <c:v>1.073351702386901</c:v>
                </c:pt>
              </c:numCache>
            </c:numRef>
          </c:yVal>
          <c:smooth val="0"/>
        </c:ser>
        <c:axId val="7555365"/>
        <c:axId val="889422"/>
      </c:scatterChart>
      <c:val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Median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crossBetween val="midCat"/>
        <c:dispUnits/>
      </c:val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birth rate per 1000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55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birth rate v life expectancy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Data!$T$3:$T$224</c:f>
              <c:numCache>
                <c:ptCount val="222"/>
                <c:pt idx="0">
                  <c:v>1.2689642815735032</c:v>
                </c:pt>
                <c:pt idx="1">
                  <c:v>1.5883997624685726</c:v>
                </c:pt>
                <c:pt idx="2">
                  <c:v>1.055745221355548</c:v>
                </c:pt>
                <c:pt idx="3">
                  <c:v>1.492208778977577</c:v>
                </c:pt>
                <c:pt idx="4">
                  <c:v>1.496790323102241</c:v>
                </c:pt>
                <c:pt idx="5">
                  <c:v>1.3954941549509858</c:v>
                </c:pt>
                <c:pt idx="6">
                  <c:v>1.5345164920268863</c:v>
                </c:pt>
                <c:pt idx="7">
                  <c:v>1.4976355324318325</c:v>
                </c:pt>
                <c:pt idx="8">
                  <c:v>1.2134571803535155</c:v>
                </c:pt>
                <c:pt idx="9">
                  <c:v>1.5248965595986035</c:v>
                </c:pt>
                <c:pt idx="10">
                  <c:v>1.5874139159319052</c:v>
                </c:pt>
                <c:pt idx="11">
                  <c:v>1.3045550190095903</c:v>
                </c:pt>
                <c:pt idx="12">
                  <c:v>1.5795297542403366</c:v>
                </c:pt>
                <c:pt idx="13">
                  <c:v>1.579959079944485</c:v>
                </c:pt>
                <c:pt idx="14">
                  <c:v>1.374302610576015</c:v>
                </c:pt>
                <c:pt idx="15">
                  <c:v>1.503626455866525</c:v>
                </c:pt>
                <c:pt idx="16">
                  <c:v>1.5596407439467321</c:v>
                </c:pt>
                <c:pt idx="17">
                  <c:v>1.2944764283478944</c:v>
                </c:pt>
                <c:pt idx="18">
                  <c:v>1.6371609453581466</c:v>
                </c:pt>
                <c:pt idx="19">
                  <c:v>1.4492144399587474</c:v>
                </c:pt>
                <c:pt idx="20">
                  <c:v>1.5836763423767908</c:v>
                </c:pt>
                <c:pt idx="21">
                  <c:v>1.4374386134402044</c:v>
                </c:pt>
                <c:pt idx="22">
                  <c:v>1.1915701770758589</c:v>
                </c:pt>
                <c:pt idx="23">
                  <c:v>1.5056138948764564</c:v>
                </c:pt>
                <c:pt idx="24">
                  <c:v>1.4879791323492362</c:v>
                </c:pt>
                <c:pt idx="25">
                  <c:v>1.2668755955809505</c:v>
                </c:pt>
                <c:pt idx="26">
                  <c:v>1.3988579660122438</c:v>
                </c:pt>
                <c:pt idx="27">
                  <c:v>1.446551561960949</c:v>
                </c:pt>
                <c:pt idx="28">
                  <c:v>1.5256708781157078</c:v>
                </c:pt>
                <c:pt idx="29">
                  <c:v>1.0880719291328353</c:v>
                </c:pt>
                <c:pt idx="30">
                  <c:v>1.603924158007615</c:v>
                </c:pt>
                <c:pt idx="31">
                  <c:v>1.3302235215825247</c:v>
                </c:pt>
                <c:pt idx="32">
                  <c:v>1.5270570936165289</c:v>
                </c:pt>
                <c:pt idx="33">
                  <c:v>1.0477199944432973</c:v>
                </c:pt>
                <c:pt idx="34">
                  <c:v>1.5105778220294754</c:v>
                </c:pt>
                <c:pt idx="35">
                  <c:v>1.5123699192771398</c:v>
                </c:pt>
                <c:pt idx="36">
                  <c:v>1.2059393753799466</c:v>
                </c:pt>
                <c:pt idx="37">
                  <c:v>1.3903559031076245</c:v>
                </c:pt>
                <c:pt idx="38">
                  <c:v>1.3059383582014308</c:v>
                </c:pt>
                <c:pt idx="39">
                  <c:v>1.4005338299005718</c:v>
                </c:pt>
                <c:pt idx="40">
                  <c:v>1.0949291747072423</c:v>
                </c:pt>
                <c:pt idx="41">
                  <c:v>1.4107074657717487</c:v>
                </c:pt>
                <c:pt idx="42">
                  <c:v>1.4856184363760379</c:v>
                </c:pt>
                <c:pt idx="43">
                  <c:v>1.4380902540630665</c:v>
                </c:pt>
                <c:pt idx="44">
                  <c:v>1.171023546644865</c:v>
                </c:pt>
                <c:pt idx="45">
                  <c:v>1.2118228086420497</c:v>
                </c:pt>
                <c:pt idx="46">
                  <c:v>1.4999859703796423</c:v>
                </c:pt>
                <c:pt idx="47">
                  <c:v>1.1716778305952338</c:v>
                </c:pt>
                <c:pt idx="48">
                  <c:v>1.4021482703996544</c:v>
                </c:pt>
                <c:pt idx="49">
                  <c:v>1.206019701795369</c:v>
                </c:pt>
                <c:pt idx="50">
                  <c:v>1.1082794273671908</c:v>
                </c:pt>
                <c:pt idx="51">
                  <c:v>1.6476357402695254</c:v>
                </c:pt>
                <c:pt idx="52">
                  <c:v>1.1772823103337504</c:v>
                </c:pt>
                <c:pt idx="53">
                  <c:v>1.2849785333527017</c:v>
                </c:pt>
                <c:pt idx="54">
                  <c:v>1.1348542071124896</c:v>
                </c:pt>
                <c:pt idx="55">
                  <c:v>1.4695994355311355</c:v>
                </c:pt>
                <c:pt idx="56">
                  <c:v>1.5055332513613977</c:v>
                </c:pt>
                <c:pt idx="57">
                  <c:v>0.8144684843083216</c:v>
                </c:pt>
                <c:pt idx="58">
                  <c:v>1.629900803215025</c:v>
                </c:pt>
                <c:pt idx="59">
                  <c:v>1.4571938400534283</c:v>
                </c:pt>
                <c:pt idx="60">
                  <c:v>1.245782460902117</c:v>
                </c:pt>
                <c:pt idx="61">
                  <c:v>1.321542260204566</c:v>
                </c:pt>
                <c:pt idx="62">
                  <c:v>1.3727450660502099</c:v>
                </c:pt>
                <c:pt idx="63">
                  <c:v>1.2327175295372668</c:v>
                </c:pt>
                <c:pt idx="64">
                  <c:v>1.313564620240145</c:v>
                </c:pt>
                <c:pt idx="65">
                  <c:v>1.1244417042884145</c:v>
                </c:pt>
                <c:pt idx="66">
                  <c:v>1.1282800572142742</c:v>
                </c:pt>
                <c:pt idx="67">
                  <c:v>1.2863648169541502</c:v>
                </c:pt>
                <c:pt idx="68">
                  <c:v>1.2134612617802674</c:v>
                </c:pt>
                <c:pt idx="69">
                  <c:v>1.1726710362857828</c:v>
                </c:pt>
                <c:pt idx="70">
                  <c:v>1.1182459649023797</c:v>
                </c:pt>
                <c:pt idx="71">
                  <c:v>1.1199068518173143</c:v>
                </c:pt>
                <c:pt idx="72">
                  <c:v>0.8094100679084599</c:v>
                </c:pt>
                <c:pt idx="73">
                  <c:v>1.0362878380187233</c:v>
                </c:pt>
                <c:pt idx="74">
                  <c:v>0.9912857954863289</c:v>
                </c:pt>
                <c:pt idx="75">
                  <c:v>0.9227097855701704</c:v>
                </c:pt>
                <c:pt idx="76">
                  <c:v>1.1757102068415108</c:v>
                </c:pt>
                <c:pt idx="77">
                  <c:v>1.2984945684344258</c:v>
                </c:pt>
                <c:pt idx="78">
                  <c:v>1.1317272043189983</c:v>
                </c:pt>
                <c:pt idx="79">
                  <c:v>1.246838588021031</c:v>
                </c:pt>
                <c:pt idx="80">
                  <c:v>0.9272514760489629</c:v>
                </c:pt>
                <c:pt idx="81">
                  <c:v>1.127327408216331</c:v>
                </c:pt>
                <c:pt idx="82">
                  <c:v>1.0893717913815228</c:v>
                </c:pt>
                <c:pt idx="83">
                  <c:v>1.6029935436319993</c:v>
                </c:pt>
                <c:pt idx="84">
                  <c:v>1.039017321997412</c:v>
                </c:pt>
                <c:pt idx="85">
                  <c:v>0.8848536674749106</c:v>
                </c:pt>
                <c:pt idx="86">
                  <c:v>1.0692025661977564</c:v>
                </c:pt>
                <c:pt idx="87">
                  <c:v>1.0770655907484408</c:v>
                </c:pt>
                <c:pt idx="88">
                  <c:v>0.9883858058563786</c:v>
                </c:pt>
                <c:pt idx="89">
                  <c:v>1.2484832502044854</c:v>
                </c:pt>
                <c:pt idx="90">
                  <c:v>0.9365280957182401</c:v>
                </c:pt>
                <c:pt idx="91">
                  <c:v>1.0402738229846584</c:v>
                </c:pt>
                <c:pt idx="92">
                  <c:v>1.0990806741667416</c:v>
                </c:pt>
                <c:pt idx="93">
                  <c:v>1.3003795609533886</c:v>
                </c:pt>
                <c:pt idx="94">
                  <c:v>1.15236033590769</c:v>
                </c:pt>
                <c:pt idx="95">
                  <c:v>1.3415288077123761</c:v>
                </c:pt>
                <c:pt idx="96">
                  <c:v>1.1435661793138643</c:v>
                </c:pt>
                <c:pt idx="97">
                  <c:v>0.7907218793642464</c:v>
                </c:pt>
                <c:pt idx="98">
                  <c:v>1.7109251502682898</c:v>
                </c:pt>
                <c:pt idx="99">
                  <c:v>0.8502516081164854</c:v>
                </c:pt>
                <c:pt idx="100">
                  <c:v>0.8347473821469747</c:v>
                </c:pt>
                <c:pt idx="101">
                  <c:v>1.0900183151396432</c:v>
                </c:pt>
                <c:pt idx="102">
                  <c:v>1.0461826340470635</c:v>
                </c:pt>
                <c:pt idx="103">
                  <c:v>0.9578845839902399</c:v>
                </c:pt>
                <c:pt idx="104">
                  <c:v>1.0666945789194442</c:v>
                </c:pt>
                <c:pt idx="105">
                  <c:v>1.1772823103337504</c:v>
                </c:pt>
                <c:pt idx="106">
                  <c:v>1.1374993375962914</c:v>
                </c:pt>
                <c:pt idx="107">
                  <c:v>0.8244694065670262</c:v>
                </c:pt>
                <c:pt idx="108">
                  <c:v>1.462486606983284</c:v>
                </c:pt>
                <c:pt idx="109">
                  <c:v>1.0526033242379447</c:v>
                </c:pt>
                <c:pt idx="110">
                  <c:v>0</c:v>
                </c:pt>
                <c:pt idx="111">
                  <c:v>1.0435490449475573</c:v>
                </c:pt>
                <c:pt idx="112">
                  <c:v>1.2045984879288836</c:v>
                </c:pt>
                <c:pt idx="113">
                  <c:v>1.0141434947106744</c:v>
                </c:pt>
                <c:pt idx="114">
                  <c:v>1.6106873552088679</c:v>
                </c:pt>
                <c:pt idx="115">
                  <c:v>1.1551897262842326</c:v>
                </c:pt>
                <c:pt idx="116">
                  <c:v>1.0604730196528085</c:v>
                </c:pt>
                <c:pt idx="117">
                  <c:v>1.1000940849055685</c:v>
                </c:pt>
                <c:pt idx="118">
                  <c:v>1.242505306533958</c:v>
                </c:pt>
                <c:pt idx="119">
                  <c:v>1.1900273898213096</c:v>
                </c:pt>
                <c:pt idx="120">
                  <c:v>0.9825752821863526</c:v>
                </c:pt>
                <c:pt idx="121">
                  <c:v>1.091374091963116</c:v>
                </c:pt>
                <c:pt idx="122">
                  <c:v>1.0447590365681472</c:v>
                </c:pt>
                <c:pt idx="123">
                  <c:v>1.2060016550894817</c:v>
                </c:pt>
                <c:pt idx="124">
                  <c:v>1.0357692798092732</c:v>
                </c:pt>
                <c:pt idx="125">
                  <c:v>1.1429111697921104</c:v>
                </c:pt>
                <c:pt idx="126">
                  <c:v>1.088698067093127</c:v>
                </c:pt>
                <c:pt idx="127">
                  <c:v>1.103231816323867</c:v>
                </c:pt>
                <c:pt idx="128">
                  <c:v>0.8457569492897452</c:v>
                </c:pt>
                <c:pt idx="129">
                  <c:v>1.069537161964584</c:v>
                </c:pt>
                <c:pt idx="130">
                  <c:v>0.9501019071342682</c:v>
                </c:pt>
                <c:pt idx="131">
                  <c:v>1.0109367282085173</c:v>
                </c:pt>
                <c:pt idx="132">
                  <c:v>1.0899623020772014</c:v>
                </c:pt>
                <c:pt idx="133">
                  <c:v>1.0819004733513349</c:v>
                </c:pt>
                <c:pt idx="134">
                  <c:v>1.22824006248466</c:v>
                </c:pt>
                <c:pt idx="135">
                  <c:v>1.0803353620537555</c:v>
                </c:pt>
                <c:pt idx="136">
                  <c:v>0.9482016159291918</c:v>
                </c:pt>
                <c:pt idx="137">
                  <c:v>1.088193322474741</c:v>
                </c:pt>
                <c:pt idx="138">
                  <c:v>1.520348608376117</c:v>
                </c:pt>
                <c:pt idx="139">
                  <c:v>0.9618188382507239</c:v>
                </c:pt>
                <c:pt idx="140">
                  <c:v>0.9976797502192641</c:v>
                </c:pt>
                <c:pt idx="141">
                  <c:v>1.2879027682938229</c:v>
                </c:pt>
                <c:pt idx="142">
                  <c:v>0.8661680202103161</c:v>
                </c:pt>
                <c:pt idx="143">
                  <c:v>0.9064936881134683</c:v>
                </c:pt>
                <c:pt idx="144">
                  <c:v>0.9633488897418577</c:v>
                </c:pt>
                <c:pt idx="145">
                  <c:v>0.9242596818839529</c:v>
                </c:pt>
                <c:pt idx="146">
                  <c:v>1.0801642414948638</c:v>
                </c:pt>
                <c:pt idx="147">
                  <c:v>1.6120471505721583</c:v>
                </c:pt>
                <c:pt idx="148">
                  <c:v>1.0256752488524836</c:v>
                </c:pt>
                <c:pt idx="149">
                  <c:v>0.9627983109479517</c:v>
                </c:pt>
                <c:pt idx="150">
                  <c:v>1.0823917790628848</c:v>
                </c:pt>
                <c:pt idx="151">
                  <c:v>1.0120666983299078</c:v>
                </c:pt>
                <c:pt idx="152">
                  <c:v>1.0424884071473697</c:v>
                </c:pt>
                <c:pt idx="153">
                  <c:v>0.7919699192697648</c:v>
                </c:pt>
                <c:pt idx="154">
                  <c:v>0.8271798759929518</c:v>
                </c:pt>
                <c:pt idx="155">
                  <c:v>1.0394360556110653</c:v>
                </c:pt>
                <c:pt idx="156">
                  <c:v>0.9338957562448444</c:v>
                </c:pt>
                <c:pt idx="157">
                  <c:v>1.0439954417924753</c:v>
                </c:pt>
                <c:pt idx="158">
                  <c:v>1.1382182157752276</c:v>
                </c:pt>
                <c:pt idx="159">
                  <c:v>0.9556104759926302</c:v>
                </c:pt>
                <c:pt idx="160">
                  <c:v>0.9587981215677962</c:v>
                </c:pt>
                <c:pt idx="161">
                  <c:v>1.0963763357629097</c:v>
                </c:pt>
                <c:pt idx="162">
                  <c:v>1.0220033657946108</c:v>
                </c:pt>
                <c:pt idx="163">
                  <c:v>1.084886528088091</c:v>
                </c:pt>
                <c:pt idx="164">
                  <c:v>0.8356681101631663</c:v>
                </c:pt>
                <c:pt idx="165">
                  <c:v>0.8892977604336731</c:v>
                </c:pt>
                <c:pt idx="166">
                  <c:v>1.2432344948591993</c:v>
                </c:pt>
                <c:pt idx="167">
                  <c:v>1.167824102982052</c:v>
                </c:pt>
                <c:pt idx="168">
                  <c:v>1.119080754369476</c:v>
                </c:pt>
                <c:pt idx="169">
                  <c:v>0.8162626648267752</c:v>
                </c:pt>
                <c:pt idx="170">
                  <c:v>1.2727338622289044</c:v>
                </c:pt>
                <c:pt idx="171">
                  <c:v>1.0028010237565934</c:v>
                </c:pt>
                <c:pt idx="172">
                  <c:v>0.9679105504698021</c:v>
                </c:pt>
                <c:pt idx="173">
                  <c:v>0.8742456482998645</c:v>
                </c:pt>
                <c:pt idx="174">
                  <c:v>0.8981741388276364</c:v>
                </c:pt>
                <c:pt idx="175">
                  <c:v>0.9609466252442597</c:v>
                </c:pt>
                <c:pt idx="176">
                  <c:v>0.7923359104577518</c:v>
                </c:pt>
                <c:pt idx="177">
                  <c:v>0.528475828353735</c:v>
                </c:pt>
                <c:pt idx="178">
                  <c:v>0.9193919951604836</c:v>
                </c:pt>
                <c:pt idx="179">
                  <c:v>0.8404349014292475</c:v>
                </c:pt>
                <c:pt idx="180">
                  <c:v>0.7654740429017756</c:v>
                </c:pt>
                <c:pt idx="181">
                  <c:v>0.9873187074596911</c:v>
                </c:pt>
                <c:pt idx="182">
                  <c:v>1.0046760393218197</c:v>
                </c:pt>
                <c:pt idx="183">
                  <c:v>0.8192441807599904</c:v>
                </c:pt>
                <c:pt idx="184">
                  <c:v>0.7690753132114615</c:v>
                </c:pt>
                <c:pt idx="185">
                  <c:v>0.7693026062390556</c:v>
                </c:pt>
                <c:pt idx="186">
                  <c:v>0.7539629047939937</c:v>
                </c:pt>
                <c:pt idx="187">
                  <c:v>0.9038219573333619</c:v>
                </c:pt>
                <c:pt idx="188">
                  <c:v>1.0236755376005402</c:v>
                </c:pt>
                <c:pt idx="189">
                  <c:v>0.7606047540422495</c:v>
                </c:pt>
                <c:pt idx="190">
                  <c:v>0.7486426775876474</c:v>
                </c:pt>
                <c:pt idx="191">
                  <c:v>0.7807077057580462</c:v>
                </c:pt>
                <c:pt idx="192">
                  <c:v>0.7107661592086381</c:v>
                </c:pt>
                <c:pt idx="193">
                  <c:v>0.6035483257807533</c:v>
                </c:pt>
                <c:pt idx="194">
                  <c:v>0.8394002886371049</c:v>
                </c:pt>
                <c:pt idx="195">
                  <c:v>0.8280577234808308</c:v>
                </c:pt>
                <c:pt idx="196">
                  <c:v>0.8133777322359896</c:v>
                </c:pt>
                <c:pt idx="197">
                  <c:v>0.7117745867211911</c:v>
                </c:pt>
                <c:pt idx="198">
                  <c:v>0.8275668024230797</c:v>
                </c:pt>
                <c:pt idx="199">
                  <c:v>0.5743215133322561</c:v>
                </c:pt>
                <c:pt idx="200">
                  <c:v>0.7002247005129035</c:v>
                </c:pt>
                <c:pt idx="201">
                  <c:v>0.8491534214319177</c:v>
                </c:pt>
                <c:pt idx="202">
                  <c:v>0.7022376134034322</c:v>
                </c:pt>
                <c:pt idx="203">
                  <c:v>0.5741113237543183</c:v>
                </c:pt>
                <c:pt idx="204">
                  <c:v>0.8084342910999026</c:v>
                </c:pt>
                <c:pt idx="205">
                  <c:v>0.8396881881143119</c:v>
                </c:pt>
                <c:pt idx="206">
                  <c:v>0.7235334181554028</c:v>
                </c:pt>
                <c:pt idx="207">
                  <c:v>0.8862649003161035</c:v>
                </c:pt>
                <c:pt idx="208">
                  <c:v>0.6108837861178337</c:v>
                </c:pt>
                <c:pt idx="209">
                  <c:v>0.7250464087713298</c:v>
                </c:pt>
                <c:pt idx="210">
                  <c:v>0.8974246080542188</c:v>
                </c:pt>
                <c:pt idx="211">
                  <c:v>0.3316497072785443</c:v>
                </c:pt>
                <c:pt idx="212">
                  <c:v>0.7141103430241712</c:v>
                </c:pt>
                <c:pt idx="213">
                  <c:v>0.8754297100703997</c:v>
                </c:pt>
                <c:pt idx="214">
                  <c:v>0.8862918970264569</c:v>
                </c:pt>
                <c:pt idx="215">
                  <c:v>0.7078488890378521</c:v>
                </c:pt>
                <c:pt idx="216">
                  <c:v>0.7812234902943332</c:v>
                </c:pt>
                <c:pt idx="217">
                  <c:v>0.9678451169155631</c:v>
                </c:pt>
                <c:pt idx="218">
                  <c:v>1.5032285835564367</c:v>
                </c:pt>
                <c:pt idx="219">
                  <c:v>0.7845554454507512</c:v>
                </c:pt>
                <c:pt idx="220">
                  <c:v>0.8598413115584828</c:v>
                </c:pt>
                <c:pt idx="221">
                  <c:v>0.8197480401829883</c:v>
                </c:pt>
              </c:numCache>
            </c:numRef>
          </c:xVal>
          <c:yVal>
            <c:numRef>
              <c:f>Data!$I$3:$I$224</c:f>
              <c:numCache>
                <c:ptCount val="222"/>
                <c:pt idx="0">
                  <c:v>1.5605044151950567</c:v>
                </c:pt>
                <c:pt idx="1">
                  <c:v>1.6241789257480224</c:v>
                </c:pt>
                <c:pt idx="2">
                  <c:v>1.466422722433792</c:v>
                </c:pt>
                <c:pt idx="3">
                  <c:v>1.649334858712142</c:v>
                </c:pt>
                <c:pt idx="4">
                  <c:v>1.62293896921149</c:v>
                </c:pt>
                <c:pt idx="5">
                  <c:v>1.6330642726914992</c:v>
                </c:pt>
                <c:pt idx="6">
                  <c:v>1.664735968518705</c:v>
                </c:pt>
                <c:pt idx="7">
                  <c:v>1.5556988947189014</c:v>
                </c:pt>
                <c:pt idx="8">
                  <c:v>1.4276483711869326</c:v>
                </c:pt>
                <c:pt idx="9">
                  <c:v>1.5659658174466666</c:v>
                </c:pt>
                <c:pt idx="10">
                  <c:v>1.6409780573583321</c:v>
                </c:pt>
                <c:pt idx="11">
                  <c:v>1.586587304671755</c:v>
                </c:pt>
                <c:pt idx="12">
                  <c:v>1.6571515019009666</c:v>
                </c:pt>
                <c:pt idx="13">
                  <c:v>1.5918434112247846</c:v>
                </c:pt>
                <c:pt idx="14">
                  <c:v>1.531095546870028</c:v>
                </c:pt>
                <c:pt idx="15">
                  <c:v>1.5727554651542197</c:v>
                </c:pt>
                <c:pt idx="16">
                  <c:v>1.70035752782266</c:v>
                </c:pt>
                <c:pt idx="17">
                  <c:v>1.630122642859312</c:v>
                </c:pt>
                <c:pt idx="18">
                  <c:v>1.6104472214421213</c:v>
                </c:pt>
                <c:pt idx="19">
                  <c:v>1.5809249756756194</c:v>
                </c:pt>
                <c:pt idx="20">
                  <c:v>1.525304009958239</c:v>
                </c:pt>
                <c:pt idx="21">
                  <c:v>1.5903959471840128</c:v>
                </c:pt>
                <c:pt idx="22">
                  <c:v>1.5990092398233435</c:v>
                </c:pt>
                <c:pt idx="23">
                  <c:v>1.655906418180215</c:v>
                </c:pt>
                <c:pt idx="24">
                  <c:v>1.6955692270361855</c:v>
                </c:pt>
                <c:pt idx="25">
                  <c:v>1.4366396316926606</c:v>
                </c:pt>
                <c:pt idx="26">
                  <c:v>1.5221833176186863</c:v>
                </c:pt>
                <c:pt idx="27">
                  <c:v>1.62490060220449</c:v>
                </c:pt>
                <c:pt idx="28">
                  <c:v>1.6268534146667257</c:v>
                </c:pt>
                <c:pt idx="29">
                  <c:v>1.5899496013257077</c:v>
                </c:pt>
                <c:pt idx="30">
                  <c:v>1.5859117103194342</c:v>
                </c:pt>
                <c:pt idx="31">
                  <c:v>1.4837298990000238</c:v>
                </c:pt>
                <c:pt idx="32">
                  <c:v>1.60422605308447</c:v>
                </c:pt>
                <c:pt idx="33">
                  <c:v>1.491221576239283</c:v>
                </c:pt>
                <c:pt idx="34">
                  <c:v>1.5402042998420598</c:v>
                </c:pt>
                <c:pt idx="35">
                  <c:v>1.603793704136963</c:v>
                </c:pt>
                <c:pt idx="36">
                  <c:v>1.3508292735829677</c:v>
                </c:pt>
                <c:pt idx="37">
                  <c:v>1.5662017188549129</c:v>
                </c:pt>
                <c:pt idx="38">
                  <c:v>1.2425414282983842</c:v>
                </c:pt>
                <c:pt idx="39">
                  <c:v>1.5547313766759665</c:v>
                </c:pt>
                <c:pt idx="40">
                  <c:v>1.1778249718646818</c:v>
                </c:pt>
                <c:pt idx="41">
                  <c:v>1.57287160220048</c:v>
                </c:pt>
                <c:pt idx="42">
                  <c:v>1.682325618667807</c:v>
                </c:pt>
                <c:pt idx="43">
                  <c:v>1.5895027962637638</c:v>
                </c:pt>
                <c:pt idx="44">
                  <c:v>1.0366288953621612</c:v>
                </c:pt>
                <c:pt idx="45">
                  <c:v>1.4225898398514822</c:v>
                </c:pt>
                <c:pt idx="46">
                  <c:v>1.6183619311098782</c:v>
                </c:pt>
                <c:pt idx="47">
                  <c:v>1.3632358044836939</c:v>
                </c:pt>
                <c:pt idx="48">
                  <c:v>1.5438198051426577</c:v>
                </c:pt>
                <c:pt idx="49">
                  <c:v>1.3236645356081003</c:v>
                </c:pt>
                <c:pt idx="50">
                  <c:v>1.4514794051248618</c:v>
                </c:pt>
                <c:pt idx="51">
                  <c:v>1.442793225939769</c:v>
                </c:pt>
                <c:pt idx="52">
                  <c:v>1.3741982579290828</c:v>
                </c:pt>
                <c:pt idx="53">
                  <c:v>1.4677560512440329</c:v>
                </c:pt>
                <c:pt idx="54">
                  <c:v>1.3827372657613304</c:v>
                </c:pt>
                <c:pt idx="55">
                  <c:v>1.5449357658815026</c:v>
                </c:pt>
                <c:pt idx="56">
                  <c:v>1.5423273827739743</c:v>
                </c:pt>
                <c:pt idx="57">
                  <c:v>1.0766404436703418</c:v>
                </c:pt>
                <c:pt idx="58">
                  <c:v>1.3930484664167782</c:v>
                </c:pt>
                <c:pt idx="59">
                  <c:v>1.6080979463252796</c:v>
                </c:pt>
                <c:pt idx="60">
                  <c:v>1.4396484295634737</c:v>
                </c:pt>
                <c:pt idx="61">
                  <c:v>1.4070508148042504</c:v>
                </c:pt>
                <c:pt idx="62">
                  <c:v>1.474944335465388</c:v>
                </c:pt>
                <c:pt idx="63">
                  <c:v>1.458788881710845</c:v>
                </c:pt>
                <c:pt idx="64">
                  <c:v>1.484014962667563</c:v>
                </c:pt>
                <c:pt idx="65">
                  <c:v>1.4974825373673704</c:v>
                </c:pt>
                <c:pt idx="66">
                  <c:v>1.510142699402573</c:v>
                </c:pt>
                <c:pt idx="67">
                  <c:v>1.3492775274679554</c:v>
                </c:pt>
                <c:pt idx="68">
                  <c:v>1.3583156400821959</c:v>
                </c:pt>
                <c:pt idx="69">
                  <c:v>1.4407517004791854</c:v>
                </c:pt>
                <c:pt idx="70">
                  <c:v>1.3823773034681137</c:v>
                </c:pt>
                <c:pt idx="71">
                  <c:v>1.220892249219519</c:v>
                </c:pt>
                <c:pt idx="72">
                  <c:v>1.2432861460834461</c:v>
                </c:pt>
                <c:pt idx="73">
                  <c:v>1.2046625117482188</c:v>
                </c:pt>
                <c:pt idx="74">
                  <c:v>1.1972805581256194</c:v>
                </c:pt>
                <c:pt idx="75">
                  <c:v>1.0228406108765278</c:v>
                </c:pt>
                <c:pt idx="76">
                  <c:v>1.355834495884936</c:v>
                </c:pt>
                <c:pt idx="77">
                  <c:v>1.339848783037637</c:v>
                </c:pt>
                <c:pt idx="78">
                  <c:v>1.2933625547114456</c:v>
                </c:pt>
                <c:pt idx="79">
                  <c:v>1.534026106056135</c:v>
                </c:pt>
                <c:pt idx="80">
                  <c:v>1.0584260244570054</c:v>
                </c:pt>
                <c:pt idx="81">
                  <c:v>1.4344092075875001</c:v>
                </c:pt>
                <c:pt idx="82">
                  <c:v>1.352761191723831</c:v>
                </c:pt>
                <c:pt idx="83">
                  <c:v>1.6484575942825226</c:v>
                </c:pt>
                <c:pt idx="85">
                  <c:v>1.3406423775607053</c:v>
                </c:pt>
                <c:pt idx="86">
                  <c:v>1.310480891462675</c:v>
                </c:pt>
                <c:pt idx="87">
                  <c:v>1.3352572564345317</c:v>
                </c:pt>
                <c:pt idx="88">
                  <c:v>1.2304489213782739</c:v>
                </c:pt>
                <c:pt idx="89">
                  <c:v>1.2574385668598138</c:v>
                </c:pt>
                <c:pt idx="90">
                  <c:v>1.458939861890326</c:v>
                </c:pt>
                <c:pt idx="91">
                  <c:v>1.2851070295668119</c:v>
                </c:pt>
                <c:pt idx="92">
                  <c:v>1.4171394097273255</c:v>
                </c:pt>
                <c:pt idx="93">
                  <c:v>1.6058435390580892</c:v>
                </c:pt>
                <c:pt idx="94">
                  <c:v>1.4637437212470592</c:v>
                </c:pt>
                <c:pt idx="95">
                  <c:v>1.388633969351789</c:v>
                </c:pt>
                <c:pt idx="96">
                  <c:v>1.3888114134735237</c:v>
                </c:pt>
                <c:pt idx="97">
                  <c:v>1.3157604906657345</c:v>
                </c:pt>
                <c:pt idx="98">
                  <c:v>1.4310419453358854</c:v>
                </c:pt>
                <c:pt idx="99">
                  <c:v>0.9444826721501687</c:v>
                </c:pt>
                <c:pt idx="100">
                  <c:v>1.1806992012960347</c:v>
                </c:pt>
                <c:pt idx="101">
                  <c:v>1.0913151596972228</c:v>
                </c:pt>
                <c:pt idx="102">
                  <c:v>1.2571984261393445</c:v>
                </c:pt>
                <c:pt idx="103">
                  <c:v>1.3390537357091392</c:v>
                </c:pt>
                <c:pt idx="104">
                  <c:v>1.3873898263387294</c:v>
                </c:pt>
                <c:pt idx="105">
                  <c:v>1.3496659840966296</c:v>
                </c:pt>
                <c:pt idx="106">
                  <c:v>1.302979936748249</c:v>
                </c:pt>
                <c:pt idx="107">
                  <c:v>1.1166077439882485</c:v>
                </c:pt>
                <c:pt idx="108">
                  <c:v>1.5558196830611912</c:v>
                </c:pt>
                <c:pt idx="109">
                  <c:v>1.2382970678753937</c:v>
                </c:pt>
                <c:pt idx="111">
                  <c:v>1.326745379565322</c:v>
                </c:pt>
                <c:pt idx="112">
                  <c:v>1.242292904982931</c:v>
                </c:pt>
                <c:pt idx="113">
                  <c:v>1.2332500095411003</c:v>
                </c:pt>
                <c:pt idx="114">
                  <c:v>1.3714373174041008</c:v>
                </c:pt>
                <c:pt idx="115">
                  <c:v>1.2479732663618066</c:v>
                </c:pt>
                <c:pt idx="116">
                  <c:v>1.1287222843384268</c:v>
                </c:pt>
                <c:pt idx="117">
                  <c:v>1.199480914862356</c:v>
                </c:pt>
                <c:pt idx="118">
                  <c:v>0.9754318085092629</c:v>
                </c:pt>
                <c:pt idx="119">
                  <c:v>0.9777236052888477</c:v>
                </c:pt>
                <c:pt idx="120">
                  <c:v>1.331427296520743</c:v>
                </c:pt>
                <c:pt idx="121">
                  <c:v>1.252610340567373</c:v>
                </c:pt>
                <c:pt idx="122">
                  <c:v>1.0799044676667207</c:v>
                </c:pt>
                <c:pt idx="123">
                  <c:v>1.4523998459114416</c:v>
                </c:pt>
                <c:pt idx="124">
                  <c:v>1.3600250891893975</c:v>
                </c:pt>
                <c:pt idx="125">
                  <c:v>1.404149249209695</c:v>
                </c:pt>
                <c:pt idx="126">
                  <c:v>1.3044905277734877</c:v>
                </c:pt>
                <c:pt idx="127">
                  <c:v>1.2193225084193366</c:v>
                </c:pt>
                <c:pt idx="128">
                  <c:v>1.145196406114182</c:v>
                </c:pt>
                <c:pt idx="129">
                  <c:v>1.212187604403958</c:v>
                </c:pt>
                <c:pt idx="130">
                  <c:v>1.1914510144648955</c:v>
                </c:pt>
                <c:pt idx="131">
                  <c:v>1.2148438480476977</c:v>
                </c:pt>
                <c:pt idx="132">
                  <c:v>1.02816441942447</c:v>
                </c:pt>
                <c:pt idx="133">
                  <c:v>1.137670537236755</c:v>
                </c:pt>
                <c:pt idx="134">
                  <c:v>1.2103185198262318</c:v>
                </c:pt>
                <c:pt idx="135">
                  <c:v>0.983175072037813</c:v>
                </c:pt>
                <c:pt idx="136">
                  <c:v>1.308777773664721</c:v>
                </c:pt>
                <c:pt idx="137">
                  <c:v>1.2206310194480923</c:v>
                </c:pt>
                <c:pt idx="138">
                  <c:v>1.3649260337899756</c:v>
                </c:pt>
                <c:pt idx="139">
                  <c:v>1.1586639808139894</c:v>
                </c:pt>
                <c:pt idx="140">
                  <c:v>1.332034277027518</c:v>
                </c:pt>
                <c:pt idx="141">
                  <c:v>1.0382226383687185</c:v>
                </c:pt>
                <c:pt idx="142">
                  <c:v>1.4164740791002208</c:v>
                </c:pt>
                <c:pt idx="143">
                  <c:v>1.255754786643044</c:v>
                </c:pt>
                <c:pt idx="144">
                  <c:v>1.284881714655453</c:v>
                </c:pt>
                <c:pt idx="145">
                  <c:v>1.176958980586908</c:v>
                </c:pt>
                <c:pt idx="146">
                  <c:v>1.3550682063488506</c:v>
                </c:pt>
                <c:pt idx="147">
                  <c:v>1.2538224387080734</c:v>
                </c:pt>
                <c:pt idx="148">
                  <c:v>0.9836262871245346</c:v>
                </c:pt>
                <c:pt idx="149">
                  <c:v>1.4638929889859074</c:v>
                </c:pt>
                <c:pt idx="150">
                  <c:v>1.1835545336188618</c:v>
                </c:pt>
                <c:pt idx="151">
                  <c:v>0.9973863843973133</c:v>
                </c:pt>
                <c:pt idx="152">
                  <c:v>1.55339751012388</c:v>
                </c:pt>
                <c:pt idx="153">
                  <c:v>1.1360860973840974</c:v>
                </c:pt>
                <c:pt idx="154">
                  <c:v>1.2685779718828432</c:v>
                </c:pt>
                <c:pt idx="155">
                  <c:v>1.249198357391113</c:v>
                </c:pt>
                <c:pt idx="156">
                  <c:v>1.2182728535714475</c:v>
                </c:pt>
                <c:pt idx="157">
                  <c:v>0.9479236198317263</c:v>
                </c:pt>
                <c:pt idx="158">
                  <c:v>0.9745116927373284</c:v>
                </c:pt>
                <c:pt idx="159">
                  <c:v>1.1631613749770184</c:v>
                </c:pt>
                <c:pt idx="160">
                  <c:v>1.2151085810530933</c:v>
                </c:pt>
                <c:pt idx="161">
                  <c:v>0.9849771264154934</c:v>
                </c:pt>
                <c:pt idx="162">
                  <c:v>1.0273496077747566</c:v>
                </c:pt>
                <c:pt idx="163">
                  <c:v>1.1007150865730817</c:v>
                </c:pt>
                <c:pt idx="164">
                  <c:v>1.106870544478654</c:v>
                </c:pt>
                <c:pt idx="165">
                  <c:v>1.024895960107485</c:v>
                </c:pt>
                <c:pt idx="166">
                  <c:v>1.1162755875805443</c:v>
                </c:pt>
                <c:pt idx="167">
                  <c:v>1.2043913319192998</c:v>
                </c:pt>
                <c:pt idx="168">
                  <c:v>1.0073209529227445</c:v>
                </c:pt>
                <c:pt idx="169">
                  <c:v>1.011993114659257</c:v>
                </c:pt>
                <c:pt idx="170">
                  <c:v>1.2380461031287955</c:v>
                </c:pt>
                <c:pt idx="171">
                  <c:v>1.1082266563749286</c:v>
                </c:pt>
                <c:pt idx="172">
                  <c:v>0.9523080096621253</c:v>
                </c:pt>
                <c:pt idx="173">
                  <c:v>1.0989896394011773</c:v>
                </c:pt>
                <c:pt idx="174">
                  <c:v>1.34143452457814</c:v>
                </c:pt>
                <c:pt idx="175">
                  <c:v>0.9542425094393249</c:v>
                </c:pt>
                <c:pt idx="176">
                  <c:v>0.983175072037813</c:v>
                </c:pt>
                <c:pt idx="177">
                  <c:v>0.9329808219231982</c:v>
                </c:pt>
                <c:pt idx="178">
                  <c:v>0.9969492484953811</c:v>
                </c:pt>
                <c:pt idx="180">
                  <c:v>1.000867721531227</c:v>
                </c:pt>
                <c:pt idx="181">
                  <c:v>1.2685779718828432</c:v>
                </c:pt>
                <c:pt idx="182">
                  <c:v>1.243781916093795</c:v>
                </c:pt>
                <c:pt idx="183">
                  <c:v>1.1338581252033346</c:v>
                </c:pt>
                <c:pt idx="184">
                  <c:v>1.2482185611900747</c:v>
                </c:pt>
                <c:pt idx="185">
                  <c:v>0.9991305412873711</c:v>
                </c:pt>
                <c:pt idx="186">
                  <c:v>1.028977705208778</c:v>
                </c:pt>
                <c:pt idx="187">
                  <c:v>0.9527924430440922</c:v>
                </c:pt>
                <c:pt idx="188">
                  <c:v>1.1920095926536702</c:v>
                </c:pt>
                <c:pt idx="189">
                  <c:v>0.9599948383284161</c:v>
                </c:pt>
                <c:pt idx="190">
                  <c:v>0.931457870689005</c:v>
                </c:pt>
                <c:pt idx="191">
                  <c:v>1.1498346967157849</c:v>
                </c:pt>
                <c:pt idx="192">
                  <c:v>1.1109262422664203</c:v>
                </c:pt>
                <c:pt idx="193">
                  <c:v>0.9623693356700211</c:v>
                </c:pt>
                <c:pt idx="194">
                  <c:v>1.02816441942447</c:v>
                </c:pt>
                <c:pt idx="195">
                  <c:v>0.9138138523837167</c:v>
                </c:pt>
                <c:pt idx="196">
                  <c:v>1.0293837776852097</c:v>
                </c:pt>
                <c:pt idx="197">
                  <c:v>1.0086001717619175</c:v>
                </c:pt>
                <c:pt idx="198">
                  <c:v>1.012415374762433</c:v>
                </c:pt>
                <c:pt idx="199">
                  <c:v>0.9084850188786497</c:v>
                </c:pt>
                <c:pt idx="200">
                  <c:v>1.0799044676667207</c:v>
                </c:pt>
                <c:pt idx="201">
                  <c:v>1.0178677189635057</c:v>
                </c:pt>
                <c:pt idx="202">
                  <c:v>0.9849771264154934</c:v>
                </c:pt>
                <c:pt idx="203">
                  <c:v>0.9951962915971795</c:v>
                </c:pt>
                <c:pt idx="204">
                  <c:v>0.9390197764486664</c:v>
                </c:pt>
                <c:pt idx="205">
                  <c:v>1.0398105541483504</c:v>
                </c:pt>
                <c:pt idx="206">
                  <c:v>1.0314084642516241</c:v>
                </c:pt>
                <c:pt idx="207">
                  <c:v>1.0378247505883418</c:v>
                </c:pt>
                <c:pt idx="208">
                  <c:v>0.8656960599160706</c:v>
                </c:pt>
                <c:pt idx="209">
                  <c:v>1.132579847659737</c:v>
                </c:pt>
                <c:pt idx="210">
                  <c:v>1.1708482036433094</c:v>
                </c:pt>
                <c:pt idx="211">
                  <c:v>0.9268567089496923</c:v>
                </c:pt>
                <c:pt idx="212">
                  <c:v>1.100370545117563</c:v>
                </c:pt>
                <c:pt idx="213">
                  <c:v>1.1510632533537501</c:v>
                </c:pt>
                <c:pt idx="214">
                  <c:v>1.1583624920952498</c:v>
                </c:pt>
                <c:pt idx="215">
                  <c:v>0.9370161074648142</c:v>
                </c:pt>
                <c:pt idx="216">
                  <c:v>1.0519239160461065</c:v>
                </c:pt>
                <c:pt idx="217">
                  <c:v>1.2065560440990295</c:v>
                </c:pt>
                <c:pt idx="218">
                  <c:v>1.5460488664017342</c:v>
                </c:pt>
                <c:pt idx="219">
                  <c:v>0.9552065375419417</c:v>
                </c:pt>
                <c:pt idx="220">
                  <c:v>1.0515383905153275</c:v>
                </c:pt>
                <c:pt idx="221">
                  <c:v>1.073351702386901</c:v>
                </c:pt>
              </c:numCache>
            </c:numRef>
          </c:yVal>
          <c:smooth val="0"/>
        </c:ser>
        <c:axId val="8004799"/>
        <c:axId val="4934328"/>
      </c:scatterChart>
      <c:val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life expectancy after 1 year (transformed by log(87-life))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crossBetween val="midCat"/>
        <c:dispUnits/>
      </c:valAx>
      <c:valAx>
        <c:axId val="493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birth rate per 1000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4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log infant mortality v Male literacy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Data!$AB$3:$AB$224</c:f>
              <c:numCache>
                <c:ptCount val="222"/>
                <c:pt idx="0">
                  <c:v>63.6</c:v>
                </c:pt>
                <c:pt idx="1">
                  <c:v>76.1</c:v>
                </c:pt>
                <c:pt idx="3">
                  <c:v>49.7</c:v>
                </c:pt>
                <c:pt idx="4">
                  <c:v>67.3</c:v>
                </c:pt>
                <c:pt idx="5">
                  <c:v>76.2</c:v>
                </c:pt>
                <c:pt idx="6">
                  <c:v>43.1</c:v>
                </c:pt>
                <c:pt idx="7">
                  <c:v>77.5</c:v>
                </c:pt>
                <c:pt idx="9">
                  <c:v>58.1</c:v>
                </c:pt>
                <c:pt idx="10">
                  <c:v>73.3</c:v>
                </c:pt>
                <c:pt idx="11">
                  <c:v>75.5</c:v>
                </c:pt>
                <c:pt idx="12">
                  <c:v>46.9</c:v>
                </c:pt>
                <c:pt idx="13">
                  <c:v>78</c:v>
                </c:pt>
                <c:pt idx="14">
                  <c:v>69.9</c:v>
                </c:pt>
                <c:pt idx="15">
                  <c:v>50.3</c:v>
                </c:pt>
                <c:pt idx="16">
                  <c:v>42.9</c:v>
                </c:pt>
                <c:pt idx="17">
                  <c:v>70.5</c:v>
                </c:pt>
                <c:pt idx="18">
                  <c:v>86.8</c:v>
                </c:pt>
                <c:pt idx="19">
                  <c:v>47.9</c:v>
                </c:pt>
                <c:pt idx="20">
                  <c:v>63.3</c:v>
                </c:pt>
                <c:pt idx="21">
                  <c:v>90.6</c:v>
                </c:pt>
                <c:pt idx="22">
                  <c:v>92.2</c:v>
                </c:pt>
                <c:pt idx="23">
                  <c:v>29.4</c:v>
                </c:pt>
                <c:pt idx="24">
                  <c:v>53.5</c:v>
                </c:pt>
                <c:pt idx="25">
                  <c:v>99.7</c:v>
                </c:pt>
                <c:pt idx="26">
                  <c:v>60</c:v>
                </c:pt>
                <c:pt idx="27">
                  <c:v>89.6</c:v>
                </c:pt>
                <c:pt idx="28">
                  <c:v>56</c:v>
                </c:pt>
                <c:pt idx="29">
                  <c:v>96.7</c:v>
                </c:pt>
                <c:pt idx="30">
                  <c:v>63.5</c:v>
                </c:pt>
                <c:pt idx="31">
                  <c:v>62.7</c:v>
                </c:pt>
                <c:pt idx="32">
                  <c:v>75.7</c:v>
                </c:pt>
                <c:pt idx="33">
                  <c:v>96.7</c:v>
                </c:pt>
                <c:pt idx="34">
                  <c:v>57.9</c:v>
                </c:pt>
                <c:pt idx="35">
                  <c:v>76.3</c:v>
                </c:pt>
                <c:pt idx="37">
                  <c:v>75.4</c:v>
                </c:pt>
                <c:pt idx="38">
                  <c:v>93.9</c:v>
                </c:pt>
                <c:pt idx="39">
                  <c:v>54.8</c:v>
                </c:pt>
                <c:pt idx="40">
                  <c:v>99</c:v>
                </c:pt>
                <c:pt idx="41">
                  <c:v>51.1</c:v>
                </c:pt>
                <c:pt idx="42">
                  <c:v>76.8</c:v>
                </c:pt>
                <c:pt idx="43">
                  <c:v>47.8</c:v>
                </c:pt>
                <c:pt idx="44">
                  <c:v>99.7</c:v>
                </c:pt>
                <c:pt idx="45">
                  <c:v>99.6</c:v>
                </c:pt>
                <c:pt idx="46">
                  <c:v>42.6</c:v>
                </c:pt>
                <c:pt idx="47">
                  <c:v>99.3</c:v>
                </c:pt>
                <c:pt idx="48">
                  <c:v>77</c:v>
                </c:pt>
                <c:pt idx="49">
                  <c:v>98</c:v>
                </c:pt>
                <c:pt idx="50">
                  <c:v>99.6</c:v>
                </c:pt>
                <c:pt idx="51">
                  <c:v>94.2</c:v>
                </c:pt>
                <c:pt idx="53">
                  <c:v>53.9</c:v>
                </c:pt>
                <c:pt idx="54">
                  <c:v>91</c:v>
                </c:pt>
                <c:pt idx="55">
                  <c:v>77</c:v>
                </c:pt>
                <c:pt idx="56">
                  <c:v>71.8</c:v>
                </c:pt>
                <c:pt idx="57">
                  <c:v>97</c:v>
                </c:pt>
                <c:pt idx="58">
                  <c:v>74.5</c:v>
                </c:pt>
                <c:pt idx="59">
                  <c:v>59.5</c:v>
                </c:pt>
                <c:pt idx="60">
                  <c:v>63</c:v>
                </c:pt>
                <c:pt idx="61">
                  <c:v>84.7</c:v>
                </c:pt>
                <c:pt idx="62">
                  <c:v>66.4</c:v>
                </c:pt>
                <c:pt idx="63">
                  <c:v>63.4</c:v>
                </c:pt>
                <c:pt idx="65">
                  <c:v>84.1</c:v>
                </c:pt>
                <c:pt idx="66">
                  <c:v>93.6</c:v>
                </c:pt>
                <c:pt idx="68">
                  <c:v>93.1</c:v>
                </c:pt>
                <c:pt idx="69">
                  <c:v>79.8</c:v>
                </c:pt>
                <c:pt idx="70">
                  <c:v>67.2</c:v>
                </c:pt>
                <c:pt idx="71">
                  <c:v>93.9</c:v>
                </c:pt>
                <c:pt idx="72">
                  <c:v>97</c:v>
                </c:pt>
                <c:pt idx="73">
                  <c:v>96</c:v>
                </c:pt>
                <c:pt idx="74">
                  <c:v>94</c:v>
                </c:pt>
                <c:pt idx="75">
                  <c:v>100</c:v>
                </c:pt>
                <c:pt idx="76">
                  <c:v>73.4</c:v>
                </c:pt>
                <c:pt idx="78">
                  <c:v>94</c:v>
                </c:pt>
                <c:pt idx="79">
                  <c:v>96.2</c:v>
                </c:pt>
                <c:pt idx="80">
                  <c:v>99.8</c:v>
                </c:pt>
                <c:pt idx="81">
                  <c:v>86</c:v>
                </c:pt>
                <c:pt idx="82">
                  <c:v>83</c:v>
                </c:pt>
                <c:pt idx="83">
                  <c:v>82.9</c:v>
                </c:pt>
                <c:pt idx="84">
                  <c:v>98.9</c:v>
                </c:pt>
                <c:pt idx="85">
                  <c:v>92.3</c:v>
                </c:pt>
                <c:pt idx="86">
                  <c:v>84.1</c:v>
                </c:pt>
                <c:pt idx="87">
                  <c:v>65.7</c:v>
                </c:pt>
                <c:pt idx="88">
                  <c:v>92.3</c:v>
                </c:pt>
                <c:pt idx="89">
                  <c:v>99.1</c:v>
                </c:pt>
                <c:pt idx="90">
                  <c:v>94.9</c:v>
                </c:pt>
                <c:pt idx="91">
                  <c:v>89.5</c:v>
                </c:pt>
                <c:pt idx="92">
                  <c:v>82.8</c:v>
                </c:pt>
                <c:pt idx="94">
                  <c:v>75.4</c:v>
                </c:pt>
                <c:pt idx="96">
                  <c:v>92.5</c:v>
                </c:pt>
                <c:pt idx="97">
                  <c:v>95.1</c:v>
                </c:pt>
                <c:pt idx="99">
                  <c:v>99</c:v>
                </c:pt>
                <c:pt idx="100">
                  <c:v>99.2</c:v>
                </c:pt>
                <c:pt idx="101">
                  <c:v>99.7</c:v>
                </c:pt>
                <c:pt idx="102">
                  <c:v>93.1</c:v>
                </c:pt>
                <c:pt idx="103">
                  <c:v>98</c:v>
                </c:pt>
                <c:pt idx="104">
                  <c:v>85.8</c:v>
                </c:pt>
                <c:pt idx="105">
                  <c:v>95.5</c:v>
                </c:pt>
                <c:pt idx="106">
                  <c:v>93.5</c:v>
                </c:pt>
                <c:pt idx="107">
                  <c:v>99</c:v>
                </c:pt>
                <c:pt idx="108">
                  <c:v>73.7</c:v>
                </c:pt>
                <c:pt idx="109">
                  <c:v>92</c:v>
                </c:pt>
                <c:pt idx="111">
                  <c:v>93.3</c:v>
                </c:pt>
                <c:pt idx="112">
                  <c:v>99.5</c:v>
                </c:pt>
                <c:pt idx="113">
                  <c:v>79.6</c:v>
                </c:pt>
                <c:pt idx="114">
                  <c:v>86.8</c:v>
                </c:pt>
                <c:pt idx="115">
                  <c:v>93</c:v>
                </c:pt>
                <c:pt idx="116">
                  <c:v>95.1</c:v>
                </c:pt>
                <c:pt idx="117">
                  <c:v>91.4</c:v>
                </c:pt>
                <c:pt idx="118">
                  <c:v>99.7</c:v>
                </c:pt>
                <c:pt idx="119">
                  <c:v>99.8</c:v>
                </c:pt>
                <c:pt idx="120">
                  <c:v>92.5</c:v>
                </c:pt>
                <c:pt idx="122">
                  <c:v>98.2</c:v>
                </c:pt>
                <c:pt idx="123">
                  <c:v>76.7</c:v>
                </c:pt>
                <c:pt idx="124">
                  <c:v>86.8</c:v>
                </c:pt>
                <c:pt idx="125">
                  <c:v>99.3</c:v>
                </c:pt>
                <c:pt idx="126">
                  <c:v>92.9</c:v>
                </c:pt>
                <c:pt idx="127">
                  <c:v>83.5</c:v>
                </c:pt>
                <c:pt idx="128">
                  <c:v>95</c:v>
                </c:pt>
                <c:pt idx="129">
                  <c:v>88.4</c:v>
                </c:pt>
                <c:pt idx="130">
                  <c:v>83.4</c:v>
                </c:pt>
                <c:pt idx="131">
                  <c:v>95.3</c:v>
                </c:pt>
                <c:pt idx="132">
                  <c:v>98.4</c:v>
                </c:pt>
                <c:pt idx="133">
                  <c:v>94.9</c:v>
                </c:pt>
                <c:pt idx="134">
                  <c:v>99.8</c:v>
                </c:pt>
                <c:pt idx="135">
                  <c:v>98.7</c:v>
                </c:pt>
                <c:pt idx="136">
                  <c:v>92.4</c:v>
                </c:pt>
                <c:pt idx="138">
                  <c:v>80.4</c:v>
                </c:pt>
                <c:pt idx="139">
                  <c:v>97.6</c:v>
                </c:pt>
                <c:pt idx="140">
                  <c:v>99</c:v>
                </c:pt>
                <c:pt idx="141">
                  <c:v>99.7</c:v>
                </c:pt>
                <c:pt idx="142">
                  <c:v>92.4</c:v>
                </c:pt>
                <c:pt idx="143">
                  <c:v>95.9</c:v>
                </c:pt>
                <c:pt idx="144">
                  <c:v>97</c:v>
                </c:pt>
                <c:pt idx="145">
                  <c:v>95.8</c:v>
                </c:pt>
                <c:pt idx="146">
                  <c:v>92</c:v>
                </c:pt>
                <c:pt idx="147">
                  <c:v>87</c:v>
                </c:pt>
                <c:pt idx="148">
                  <c:v>99.3</c:v>
                </c:pt>
                <c:pt idx="149">
                  <c:v>84.7</c:v>
                </c:pt>
                <c:pt idx="150">
                  <c:v>88.4</c:v>
                </c:pt>
                <c:pt idx="151">
                  <c:v>99.8</c:v>
                </c:pt>
                <c:pt idx="152">
                  <c:v>86.8</c:v>
                </c:pt>
                <c:pt idx="154">
                  <c:v>99</c:v>
                </c:pt>
                <c:pt idx="155">
                  <c:v>96.8</c:v>
                </c:pt>
                <c:pt idx="156">
                  <c:v>97.2</c:v>
                </c:pt>
                <c:pt idx="157">
                  <c:v>99.6</c:v>
                </c:pt>
                <c:pt idx="158">
                  <c:v>99.8</c:v>
                </c:pt>
                <c:pt idx="159">
                  <c:v>96.7</c:v>
                </c:pt>
                <c:pt idx="160">
                  <c:v>98</c:v>
                </c:pt>
                <c:pt idx="161">
                  <c:v>99.5</c:v>
                </c:pt>
                <c:pt idx="162">
                  <c:v>99.7</c:v>
                </c:pt>
                <c:pt idx="163">
                  <c:v>99.7</c:v>
                </c:pt>
                <c:pt idx="164">
                  <c:v>93.9</c:v>
                </c:pt>
                <c:pt idx="165">
                  <c:v>95.5</c:v>
                </c:pt>
                <c:pt idx="166">
                  <c:v>99.1</c:v>
                </c:pt>
                <c:pt idx="167">
                  <c:v>100</c:v>
                </c:pt>
                <c:pt idx="168">
                  <c:v>99.8</c:v>
                </c:pt>
                <c:pt idx="169">
                  <c:v>92</c:v>
                </c:pt>
                <c:pt idx="170">
                  <c:v>94.7</c:v>
                </c:pt>
                <c:pt idx="171">
                  <c:v>97.5</c:v>
                </c:pt>
                <c:pt idx="172">
                  <c:v>99</c:v>
                </c:pt>
                <c:pt idx="173">
                  <c:v>98.9</c:v>
                </c:pt>
                <c:pt idx="174">
                  <c:v>94.4</c:v>
                </c:pt>
                <c:pt idx="175">
                  <c:v>99.7</c:v>
                </c:pt>
                <c:pt idx="176">
                  <c:v>97.8</c:v>
                </c:pt>
                <c:pt idx="177">
                  <c:v>95.3</c:v>
                </c:pt>
                <c:pt idx="178">
                  <c:v>99.2</c:v>
                </c:pt>
                <c:pt idx="180">
                  <c:v>100</c:v>
                </c:pt>
                <c:pt idx="181">
                  <c:v>95.2</c:v>
                </c:pt>
                <c:pt idx="182">
                  <c:v>88.6</c:v>
                </c:pt>
                <c:pt idx="183">
                  <c:v>99</c:v>
                </c:pt>
                <c:pt idx="184">
                  <c:v>98.5</c:v>
                </c:pt>
                <c:pt idx="185">
                  <c:v>98.7</c:v>
                </c:pt>
                <c:pt idx="188">
                  <c:v>89.1</c:v>
                </c:pt>
                <c:pt idx="189">
                  <c:v>99</c:v>
                </c:pt>
                <c:pt idx="190">
                  <c:v>98.8</c:v>
                </c:pt>
                <c:pt idx="191">
                  <c:v>100</c:v>
                </c:pt>
                <c:pt idx="192">
                  <c:v>99</c:v>
                </c:pt>
                <c:pt idx="193">
                  <c:v>96.6</c:v>
                </c:pt>
                <c:pt idx="194">
                  <c:v>99</c:v>
                </c:pt>
                <c:pt idx="195">
                  <c:v>99</c:v>
                </c:pt>
                <c:pt idx="196">
                  <c:v>99</c:v>
                </c:pt>
                <c:pt idx="197">
                  <c:v>99</c:v>
                </c:pt>
                <c:pt idx="198">
                  <c:v>99</c:v>
                </c:pt>
                <c:pt idx="199">
                  <c:v>99</c:v>
                </c:pt>
                <c:pt idx="200">
                  <c:v>99</c:v>
                </c:pt>
                <c:pt idx="201">
                  <c:v>100</c:v>
                </c:pt>
                <c:pt idx="202">
                  <c:v>99</c:v>
                </c:pt>
                <c:pt idx="203">
                  <c:v>97</c:v>
                </c:pt>
                <c:pt idx="206">
                  <c:v>99</c:v>
                </c:pt>
                <c:pt idx="207">
                  <c:v>99</c:v>
                </c:pt>
                <c:pt idx="208">
                  <c:v>96.9</c:v>
                </c:pt>
                <c:pt idx="209">
                  <c:v>99</c:v>
                </c:pt>
                <c:pt idx="211">
                  <c:v>100</c:v>
                </c:pt>
                <c:pt idx="212">
                  <c:v>98</c:v>
                </c:pt>
                <c:pt idx="213">
                  <c:v>99</c:v>
                </c:pt>
                <c:pt idx="214">
                  <c:v>99</c:v>
                </c:pt>
                <c:pt idx="216">
                  <c:v>100</c:v>
                </c:pt>
                <c:pt idx="217">
                  <c:v>76.1</c:v>
                </c:pt>
                <c:pt idx="218">
                  <c:v>93.3</c:v>
                </c:pt>
                <c:pt idx="220">
                  <c:v>98</c:v>
                </c:pt>
                <c:pt idx="221">
                  <c:v>100</c:v>
                </c:pt>
              </c:numCache>
            </c:numRef>
          </c:xVal>
          <c:yVal>
            <c:numRef>
              <c:f>Data!$AG$3:$AG$224</c:f>
              <c:numCache>
                <c:ptCount val="222"/>
                <c:pt idx="0">
                  <c:v>1.8491736330988267</c:v>
                </c:pt>
                <c:pt idx="1">
                  <c:v>1.964259630196849</c:v>
                </c:pt>
                <c:pt idx="2">
                  <c:v>1.3003780648707026</c:v>
                </c:pt>
                <c:pt idx="3">
                  <c:v>2.053385799817482</c:v>
                </c:pt>
                <c:pt idx="4">
                  <c:v>1.7919010800095714</c:v>
                </c:pt>
                <c:pt idx="5">
                  <c:v>1.816373888752362</c:v>
                </c:pt>
                <c:pt idx="6">
                  <c:v>2.197087495449889</c:v>
                </c:pt>
                <c:pt idx="7">
                  <c:v>1.8554585803860362</c:v>
                </c:pt>
                <c:pt idx="8">
                  <c:v>1.6479694583629718</c:v>
                </c:pt>
                <c:pt idx="9">
                  <c:v>2.0149403497929366</c:v>
                </c:pt>
                <c:pt idx="10">
                  <c:v>2.175308824585785</c:v>
                </c:pt>
                <c:pt idx="11">
                  <c:v>1.756027212973441</c:v>
                </c:pt>
                <c:pt idx="12">
                  <c:v>2.1993986023596164</c:v>
                </c:pt>
                <c:pt idx="13">
                  <c:v>2.0033312585613268</c:v>
                </c:pt>
                <c:pt idx="14">
                  <c:v>1.6555225962534177</c:v>
                </c:pt>
                <c:pt idx="15">
                  <c:v>1.9634100156802288</c:v>
                </c:pt>
                <c:pt idx="16">
                  <c:v>2.0675543766935034</c:v>
                </c:pt>
                <c:pt idx="17">
                  <c:v>1.762528522447</c:v>
                </c:pt>
                <c:pt idx="18">
                  <c:v>2.0030725959676747</c:v>
                </c:pt>
                <c:pt idx="19">
                  <c:v>1.891258616904139</c:v>
                </c:pt>
                <c:pt idx="20">
                  <c:v>1.9241241531858249</c:v>
                </c:pt>
                <c:pt idx="21">
                  <c:v>1.759214431234244</c:v>
                </c:pt>
                <c:pt idx="22">
                  <c:v>1.60788374435699</c:v>
                </c:pt>
                <c:pt idx="23">
                  <c:v>1.953227971559854</c:v>
                </c:pt>
                <c:pt idx="24">
                  <c:v>2.023869501388332</c:v>
                </c:pt>
                <c:pt idx="25">
                  <c:v>1.6398847419163043</c:v>
                </c:pt>
                <c:pt idx="26">
                  <c:v>1.9839418589838882</c:v>
                </c:pt>
                <c:pt idx="27">
                  <c:v>1.9204364065507586</c:v>
                </c:pt>
                <c:pt idx="28">
                  <c:v>2.0088981147709397</c:v>
                </c:pt>
                <c:pt idx="29">
                  <c:v>1.3400473176613932</c:v>
                </c:pt>
                <c:pt idx="30">
                  <c:v>2.041116227969485</c:v>
                </c:pt>
                <c:pt idx="31">
                  <c:v>1.8038666342849843</c:v>
                </c:pt>
                <c:pt idx="32">
                  <c:v>1.9800943137852938</c:v>
                </c:pt>
                <c:pt idx="33">
                  <c:v>1.2711443179490785</c:v>
                </c:pt>
                <c:pt idx="34">
                  <c:v>1.9415611202360707</c:v>
                </c:pt>
                <c:pt idx="35">
                  <c:v>1.9307962629833002</c:v>
                </c:pt>
                <c:pt idx="36">
                  <c:v>1.276461804173244</c:v>
                </c:pt>
                <c:pt idx="37">
                  <c:v>1.7717344253867693</c:v>
                </c:pt>
                <c:pt idx="38">
                  <c:v>1.7048366062114038</c:v>
                </c:pt>
                <c:pt idx="39">
                  <c:v>1.8050248444298052</c:v>
                </c:pt>
                <c:pt idx="40">
                  <c:v>1.3533390953113047</c:v>
                </c:pt>
                <c:pt idx="41">
                  <c:v>1.7792356316758635</c:v>
                </c:pt>
                <c:pt idx="42">
                  <c:v>1.8274985081334587</c:v>
                </c:pt>
                <c:pt idx="43">
                  <c:v>1.8459657615454836</c:v>
                </c:pt>
                <c:pt idx="44">
                  <c:v>1.142389466118836</c:v>
                </c:pt>
                <c:pt idx="45">
                  <c:v>1.8381561847521477</c:v>
                </c:pt>
                <c:pt idx="46">
                  <c:v>1.94733567594874</c:v>
                </c:pt>
                <c:pt idx="47">
                  <c:v>1.523486332343228</c:v>
                </c:pt>
                <c:pt idx="48">
                  <c:v>1.9108377649926835</c:v>
                </c:pt>
                <c:pt idx="49">
                  <c:v>1.6299190355035418</c:v>
                </c:pt>
                <c:pt idx="50">
                  <c:v>1.4131320504348721</c:v>
                </c:pt>
                <c:pt idx="51">
                  <c:v>1.7085908451503438</c:v>
                </c:pt>
                <c:pt idx="52">
                  <c:v>1.0788191830988487</c:v>
                </c:pt>
                <c:pt idx="53">
                  <c:v>1.7717344253867693</c:v>
                </c:pt>
                <c:pt idx="54">
                  <c:v>1.449478399187365</c:v>
                </c:pt>
                <c:pt idx="55">
                  <c:v>1.8184898222042134</c:v>
                </c:pt>
                <c:pt idx="56">
                  <c:v>1.9627480533586406</c:v>
                </c:pt>
                <c:pt idx="57">
                  <c:v>1.247236549506764</c:v>
                </c:pt>
                <c:pt idx="58">
                  <c:v>1.9022749204745018</c:v>
                </c:pt>
                <c:pt idx="59">
                  <c:v>1.8329557506045984</c:v>
                </c:pt>
                <c:pt idx="60">
                  <c:v>1.8378408616555226</c:v>
                </c:pt>
                <c:pt idx="61">
                  <c:v>1.766784515497859</c:v>
                </c:pt>
                <c:pt idx="62">
                  <c:v>1.7288405683399715</c:v>
                </c:pt>
                <c:pt idx="63">
                  <c:v>1.6853834098014875</c:v>
                </c:pt>
                <c:pt idx="64">
                  <c:v>1.6629466143326246</c:v>
                </c:pt>
                <c:pt idx="65">
                  <c:v>1.672467313068082</c:v>
                </c:pt>
                <c:pt idx="66">
                  <c:v>1.436162647040756</c:v>
                </c:pt>
                <c:pt idx="67">
                  <c:v>1.7197454925295768</c:v>
                </c:pt>
                <c:pt idx="68">
                  <c:v>1.7026889681591335</c:v>
                </c:pt>
                <c:pt idx="69">
                  <c:v>1.401572845676446</c:v>
                </c:pt>
                <c:pt idx="70">
                  <c:v>1.4336098433237183</c:v>
                </c:pt>
                <c:pt idx="71">
                  <c:v>1.3868555291847244</c:v>
                </c:pt>
                <c:pt idx="72">
                  <c:v>0.846955325019824</c:v>
                </c:pt>
                <c:pt idx="73">
                  <c:v>1.1464381352857747</c:v>
                </c:pt>
                <c:pt idx="74">
                  <c:v>1.1646502159342969</c:v>
                </c:pt>
                <c:pt idx="75">
                  <c:v>1.239549720840473</c:v>
                </c:pt>
                <c:pt idx="76">
                  <c:v>1.5392015992941277</c:v>
                </c:pt>
                <c:pt idx="77">
                  <c:v>1.1436392352745433</c:v>
                </c:pt>
                <c:pt idx="78">
                  <c:v>1.5070458724273257</c:v>
                </c:pt>
                <c:pt idx="79">
                  <c:v>1.7263196121107753</c:v>
                </c:pt>
                <c:pt idx="80">
                  <c:v>0.7810369386211319</c:v>
                </c:pt>
                <c:pt idx="81">
                  <c:v>1.4424797690644486</c:v>
                </c:pt>
                <c:pt idx="82">
                  <c:v>1.469822015978163</c:v>
                </c:pt>
                <c:pt idx="83">
                  <c:v>2.26585511354737</c:v>
                </c:pt>
                <c:pt idx="85">
                  <c:v>1.3443922736851108</c:v>
                </c:pt>
                <c:pt idx="86">
                  <c:v>1.1967287226232868</c:v>
                </c:pt>
                <c:pt idx="87">
                  <c:v>1.589391023136933</c:v>
                </c:pt>
                <c:pt idx="88">
                  <c:v>1.2889196056617265</c:v>
                </c:pt>
                <c:pt idx="89">
                  <c:v>1.4962375451667353</c:v>
                </c:pt>
                <c:pt idx="90">
                  <c:v>1.4224256763712047</c:v>
                </c:pt>
                <c:pt idx="91">
                  <c:v>1.1075491297446862</c:v>
                </c:pt>
                <c:pt idx="92">
                  <c:v>1.3594560201209867</c:v>
                </c:pt>
                <c:pt idx="93">
                  <c:v>1.7745899502647944</c:v>
                </c:pt>
                <c:pt idx="94">
                  <c:v>1.4737788346467247</c:v>
                </c:pt>
                <c:pt idx="95">
                  <c:v>0.9822712330395684</c:v>
                </c:pt>
                <c:pt idx="96">
                  <c:v>1.3447851226326606</c:v>
                </c:pt>
                <c:pt idx="97">
                  <c:v>1.2084413564385674</c:v>
                </c:pt>
                <c:pt idx="98">
                  <c:v>1.8491736330988267</c:v>
                </c:pt>
                <c:pt idx="99">
                  <c:v>0.9813655090785445</c:v>
                </c:pt>
                <c:pt idx="100">
                  <c:v>1.3014640731432998</c:v>
                </c:pt>
                <c:pt idx="101">
                  <c:v>1.3362595520141933</c:v>
                </c:pt>
                <c:pt idx="102">
                  <c:v>1.369030221809153</c:v>
                </c:pt>
                <c:pt idx="103">
                  <c:v>0.948412965778601</c:v>
                </c:pt>
                <c:pt idx="104">
                  <c:v>1.6558104944952523</c:v>
                </c:pt>
                <c:pt idx="105">
                  <c:v>1.0788191830988487</c:v>
                </c:pt>
                <c:pt idx="106">
                  <c:v>1.476541809027429</c:v>
                </c:pt>
                <c:pt idx="107">
                  <c:v>0.857935264719429</c:v>
                </c:pt>
                <c:pt idx="108">
                  <c:v>1.7295697263019698</c:v>
                </c:pt>
                <c:pt idx="109">
                  <c:v>1.303412070596742</c:v>
                </c:pt>
                <c:pt idx="111">
                  <c:v>1.3525683861793085</c:v>
                </c:pt>
                <c:pt idx="112">
                  <c:v>1.7657430414210444</c:v>
                </c:pt>
                <c:pt idx="113">
                  <c:v>1.4590907896005865</c:v>
                </c:pt>
                <c:pt idx="114">
                  <c:v>1.6742179455767</c:v>
                </c:pt>
                <c:pt idx="115">
                  <c:v>1.1482940974347458</c:v>
                </c:pt>
                <c:pt idx="116">
                  <c:v>1.3447851226326606</c:v>
                </c:pt>
                <c:pt idx="117">
                  <c:v>1.1687920203141817</c:v>
                </c:pt>
                <c:pt idx="118">
                  <c:v>0.9777236052888477</c:v>
                </c:pt>
                <c:pt idx="119">
                  <c:v>0.8215135284047731</c:v>
                </c:pt>
                <c:pt idx="120">
                  <c:v>1.2030328870147107</c:v>
                </c:pt>
                <c:pt idx="121">
                  <c:v>1.1379867327235316</c:v>
                </c:pt>
                <c:pt idx="122">
                  <c:v>0.9790929006383263</c:v>
                </c:pt>
                <c:pt idx="123">
                  <c:v>1.387033701282363</c:v>
                </c:pt>
                <c:pt idx="124">
                  <c:v>1.4462264017781632</c:v>
                </c:pt>
                <c:pt idx="125">
                  <c:v>1.728272597895017</c:v>
                </c:pt>
                <c:pt idx="126">
                  <c:v>1.3038437748886544</c:v>
                </c:pt>
                <c:pt idx="127">
                  <c:v>1.5811528919662887</c:v>
                </c:pt>
                <c:pt idx="128">
                  <c:v>1.292477593667784</c:v>
                </c:pt>
                <c:pt idx="129">
                  <c:v>1.4412236742426126</c:v>
                </c:pt>
                <c:pt idx="130">
                  <c:v>1.3605934135652489</c:v>
                </c:pt>
                <c:pt idx="131">
                  <c:v>1.583538819254352</c:v>
                </c:pt>
                <c:pt idx="132">
                  <c:v>1.390935107103379</c:v>
                </c:pt>
                <c:pt idx="133">
                  <c:v>1.2753113545418118</c:v>
                </c:pt>
                <c:pt idx="134">
                  <c:v>1.4379090355394983</c:v>
                </c:pt>
                <c:pt idx="135">
                  <c:v>1.2823955047425255</c:v>
                </c:pt>
                <c:pt idx="136">
                  <c:v>1.2929202996000062</c:v>
                </c:pt>
                <c:pt idx="137">
                  <c:v>1.2615007731982801</c:v>
                </c:pt>
                <c:pt idx="138">
                  <c:v>1.6431564656197062</c:v>
                </c:pt>
                <c:pt idx="139">
                  <c:v>1.0799044676667207</c:v>
                </c:pt>
                <c:pt idx="140">
                  <c:v>1.167317334748176</c:v>
                </c:pt>
                <c:pt idx="141">
                  <c:v>1.0437551269686796</c:v>
                </c:pt>
                <c:pt idx="142">
                  <c:v>1.3583156400821959</c:v>
                </c:pt>
                <c:pt idx="143">
                  <c:v>0.9754318085092629</c:v>
                </c:pt>
                <c:pt idx="144">
                  <c:v>0.8356905714924255</c:v>
                </c:pt>
                <c:pt idx="145">
                  <c:v>0.9222062774390164</c:v>
                </c:pt>
                <c:pt idx="146">
                  <c:v>1.2206310194480923</c:v>
                </c:pt>
                <c:pt idx="147">
                  <c:v>1.7740788007525188</c:v>
                </c:pt>
                <c:pt idx="148">
                  <c:v>0.8195439355418687</c:v>
                </c:pt>
                <c:pt idx="149">
                  <c:v>1.0937717814987298</c:v>
                </c:pt>
                <c:pt idx="150">
                  <c:v>1.1504494094608806</c:v>
                </c:pt>
                <c:pt idx="151">
                  <c:v>0.8494194137968994</c:v>
                </c:pt>
                <c:pt idx="152">
                  <c:v>1.2619761913978127</c:v>
                </c:pt>
                <c:pt idx="153">
                  <c:v>0.8859263398014311</c:v>
                </c:pt>
                <c:pt idx="154">
                  <c:v>0.8247764624755457</c:v>
                </c:pt>
                <c:pt idx="155">
                  <c:v>0.8704039052790271</c:v>
                </c:pt>
                <c:pt idx="156">
                  <c:v>1.1550322287909702</c:v>
                </c:pt>
                <c:pt idx="157">
                  <c:v>0.8247764624755457</c:v>
                </c:pt>
                <c:pt idx="158">
                  <c:v>0.9618954736678504</c:v>
                </c:pt>
                <c:pt idx="159">
                  <c:v>0.9836262871245346</c:v>
                </c:pt>
                <c:pt idx="160">
                  <c:v>0.8943160626844384</c:v>
                </c:pt>
                <c:pt idx="161">
                  <c:v>0.9143431571194408</c:v>
                </c:pt>
                <c:pt idx="162">
                  <c:v>0.8524799936368563</c:v>
                </c:pt>
                <c:pt idx="163">
                  <c:v>1.0625819842281632</c:v>
                </c:pt>
                <c:pt idx="164">
                  <c:v>0.8926510338773003</c:v>
                </c:pt>
                <c:pt idx="165">
                  <c:v>0.6919651027673603</c:v>
                </c:pt>
                <c:pt idx="166">
                  <c:v>1.3861421089308184</c:v>
                </c:pt>
                <c:pt idx="167">
                  <c:v>1.1755118133634477</c:v>
                </c:pt>
                <c:pt idx="168">
                  <c:v>0.8802417758954804</c:v>
                </c:pt>
                <c:pt idx="169">
                  <c:v>0.5820633629117087</c:v>
                </c:pt>
                <c:pt idx="170">
                  <c:v>1.3832766504076504</c:v>
                </c:pt>
                <c:pt idx="171">
                  <c:v>1.1687920203141817</c:v>
                </c:pt>
                <c:pt idx="172">
                  <c:v>0.5865873046717549</c:v>
                </c:pt>
                <c:pt idx="173">
                  <c:v>0.8382192219076258</c:v>
                </c:pt>
                <c:pt idx="174">
                  <c:v>0.9763499790032735</c:v>
                </c:pt>
                <c:pt idx="175">
                  <c:v>0.6384892569546373</c:v>
                </c:pt>
                <c:pt idx="176">
                  <c:v>0.7275412570285564</c:v>
                </c:pt>
                <c:pt idx="177">
                  <c:v>0.6364878963533654</c:v>
                </c:pt>
                <c:pt idx="178">
                  <c:v>0.7817553746524689</c:v>
                </c:pt>
                <c:pt idx="179">
                  <c:v>0.6812412373755872</c:v>
                </c:pt>
                <c:pt idx="180">
                  <c:v>0.6608654780038692</c:v>
                </c:pt>
                <c:pt idx="181">
                  <c:v>1.1179338350396415</c:v>
                </c:pt>
                <c:pt idx="182">
                  <c:v>1.2089785172762535</c:v>
                </c:pt>
                <c:pt idx="183">
                  <c:v>0.7535830588929066</c:v>
                </c:pt>
                <c:pt idx="184">
                  <c:v>0.829303772831025</c:v>
                </c:pt>
                <c:pt idx="185">
                  <c:v>0.6344772701607315</c:v>
                </c:pt>
                <c:pt idx="186">
                  <c:v>0.6972293427597176</c:v>
                </c:pt>
                <c:pt idx="187">
                  <c:v>0.7435097647284298</c:v>
                </c:pt>
                <c:pt idx="188">
                  <c:v>1.242044239369551</c:v>
                </c:pt>
                <c:pt idx="189">
                  <c:v>0.7218106152125465</c:v>
                </c:pt>
                <c:pt idx="190">
                  <c:v>0.7573960287930241</c:v>
                </c:pt>
                <c:pt idx="191">
                  <c:v>0.7788744720027395</c:v>
                </c:pt>
                <c:pt idx="192">
                  <c:v>0.5327543789924978</c:v>
                </c:pt>
                <c:pt idx="193">
                  <c:v>0.36172783601759284</c:v>
                </c:pt>
                <c:pt idx="194">
                  <c:v>0.6998377258672457</c:v>
                </c:pt>
                <c:pt idx="195">
                  <c:v>0.6106601630898799</c:v>
                </c:pt>
                <c:pt idx="196">
                  <c:v>0.6884198220027106</c:v>
                </c:pt>
                <c:pt idx="197">
                  <c:v>0.4409090820652177</c:v>
                </c:pt>
                <c:pt idx="198">
                  <c:v>0.658964842664435</c:v>
                </c:pt>
                <c:pt idx="199">
                  <c:v>0.4471580313422192</c:v>
                </c:pt>
                <c:pt idx="200">
                  <c:v>0.6599162000698503</c:v>
                </c:pt>
                <c:pt idx="201">
                  <c:v>0.5465426634781311</c:v>
                </c:pt>
                <c:pt idx="202">
                  <c:v>0.631443769013172</c:v>
                </c:pt>
                <c:pt idx="203">
                  <c:v>0.7427251313046983</c:v>
                </c:pt>
                <c:pt idx="204">
                  <c:v>0.6570558528571039</c:v>
                </c:pt>
                <c:pt idx="205">
                  <c:v>0.7573960287930241</c:v>
                </c:pt>
                <c:pt idx="206">
                  <c:v>0.6655809910179531</c:v>
                </c:pt>
                <c:pt idx="207">
                  <c:v>0.6483600109809317</c:v>
                </c:pt>
                <c:pt idx="208">
                  <c:v>0.46834733041215726</c:v>
                </c:pt>
                <c:pt idx="209">
                  <c:v>0.5145477526602861</c:v>
                </c:pt>
                <c:pt idx="210">
                  <c:v>1.2076343673889616</c:v>
                </c:pt>
                <c:pt idx="211">
                  <c:v>0.6053050461411095</c:v>
                </c:pt>
                <c:pt idx="212">
                  <c:v>0.8920946026904804</c:v>
                </c:pt>
                <c:pt idx="213">
                  <c:v>0.8041394323353505</c:v>
                </c:pt>
                <c:pt idx="214">
                  <c:v>0.7176705030022621</c:v>
                </c:pt>
                <c:pt idx="215">
                  <c:v>0.6618126855372612</c:v>
                </c:pt>
                <c:pt idx="216">
                  <c:v>0.561101383649056</c:v>
                </c:pt>
                <c:pt idx="217">
                  <c:v>1.1309766916056172</c:v>
                </c:pt>
                <c:pt idx="218">
                  <c:v>1.940267391446012</c:v>
                </c:pt>
                <c:pt idx="219">
                  <c:v>0.7058637122839193</c:v>
                </c:pt>
                <c:pt idx="220">
                  <c:v>0.9074113607745862</c:v>
                </c:pt>
                <c:pt idx="221">
                  <c:v>0.670245853074124</c:v>
                </c:pt>
              </c:numCache>
            </c:numRef>
          </c:yVal>
          <c:smooth val="0"/>
        </c:ser>
        <c:axId val="57415111"/>
        <c:axId val="46973952"/>
      </c:scatterChart>
      <c:valAx>
        <c:axId val="57415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Male literacy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crossBetween val="midCat"/>
        <c:dispUnits/>
      </c:valAx>
      <c:val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infant 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5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Log inf-mort v Life Expectancy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Data!$T$4:$T$224</c:f>
              <c:numCache>
                <c:ptCount val="221"/>
                <c:pt idx="0">
                  <c:v>1.5883997624685726</c:v>
                </c:pt>
                <c:pt idx="1">
                  <c:v>1.055745221355548</c:v>
                </c:pt>
                <c:pt idx="2">
                  <c:v>1.492208778977577</c:v>
                </c:pt>
                <c:pt idx="3">
                  <c:v>1.496790323102241</c:v>
                </c:pt>
                <c:pt idx="4">
                  <c:v>1.3954941549509858</c:v>
                </c:pt>
                <c:pt idx="5">
                  <c:v>1.5345164920268863</c:v>
                </c:pt>
                <c:pt idx="6">
                  <c:v>1.4976355324318325</c:v>
                </c:pt>
                <c:pt idx="7">
                  <c:v>1.2134571803535155</c:v>
                </c:pt>
                <c:pt idx="8">
                  <c:v>1.5248965595986035</c:v>
                </c:pt>
                <c:pt idx="9">
                  <c:v>1.5874139159319052</c:v>
                </c:pt>
                <c:pt idx="10">
                  <c:v>1.3045550190095903</c:v>
                </c:pt>
                <c:pt idx="11">
                  <c:v>1.5795297542403366</c:v>
                </c:pt>
                <c:pt idx="12">
                  <c:v>1.579959079944485</c:v>
                </c:pt>
                <c:pt idx="13">
                  <c:v>1.374302610576015</c:v>
                </c:pt>
                <c:pt idx="14">
                  <c:v>1.503626455866525</c:v>
                </c:pt>
                <c:pt idx="15">
                  <c:v>1.5596407439467321</c:v>
                </c:pt>
                <c:pt idx="16">
                  <c:v>1.2944764283478944</c:v>
                </c:pt>
                <c:pt idx="17">
                  <c:v>1.6371609453581466</c:v>
                </c:pt>
                <c:pt idx="18">
                  <c:v>1.4492144399587474</c:v>
                </c:pt>
                <c:pt idx="19">
                  <c:v>1.5836763423767908</c:v>
                </c:pt>
                <c:pt idx="20">
                  <c:v>1.4374386134402044</c:v>
                </c:pt>
                <c:pt idx="21">
                  <c:v>1.1915701770758589</c:v>
                </c:pt>
                <c:pt idx="22">
                  <c:v>1.5056138948764564</c:v>
                </c:pt>
                <c:pt idx="23">
                  <c:v>1.4879791323492362</c:v>
                </c:pt>
                <c:pt idx="24">
                  <c:v>1.2668755955809505</c:v>
                </c:pt>
                <c:pt idx="25">
                  <c:v>1.3988579660122438</c:v>
                </c:pt>
                <c:pt idx="26">
                  <c:v>1.446551561960949</c:v>
                </c:pt>
                <c:pt idx="27">
                  <c:v>1.5256708781157078</c:v>
                </c:pt>
                <c:pt idx="28">
                  <c:v>1.0880719291328353</c:v>
                </c:pt>
                <c:pt idx="29">
                  <c:v>1.603924158007615</c:v>
                </c:pt>
                <c:pt idx="30">
                  <c:v>1.3302235215825247</c:v>
                </c:pt>
                <c:pt idx="31">
                  <c:v>1.5270570936165289</c:v>
                </c:pt>
                <c:pt idx="32">
                  <c:v>1.0477199944432973</c:v>
                </c:pt>
                <c:pt idx="33">
                  <c:v>1.5105778220294754</c:v>
                </c:pt>
                <c:pt idx="34">
                  <c:v>1.5123699192771398</c:v>
                </c:pt>
                <c:pt idx="35">
                  <c:v>1.2059393753799466</c:v>
                </c:pt>
                <c:pt idx="36">
                  <c:v>1.3903559031076245</c:v>
                </c:pt>
                <c:pt idx="37">
                  <c:v>1.3059383582014308</c:v>
                </c:pt>
                <c:pt idx="38">
                  <c:v>1.4005338299005718</c:v>
                </c:pt>
                <c:pt idx="39">
                  <c:v>1.0949291747072423</c:v>
                </c:pt>
                <c:pt idx="40">
                  <c:v>1.4107074657717487</c:v>
                </c:pt>
                <c:pt idx="41">
                  <c:v>1.4856184363760379</c:v>
                </c:pt>
                <c:pt idx="42">
                  <c:v>1.4380902540630665</c:v>
                </c:pt>
                <c:pt idx="43">
                  <c:v>1.171023546644865</c:v>
                </c:pt>
                <c:pt idx="44">
                  <c:v>1.2118228086420497</c:v>
                </c:pt>
                <c:pt idx="45">
                  <c:v>1.4999859703796423</c:v>
                </c:pt>
                <c:pt idx="46">
                  <c:v>1.1716778305952338</c:v>
                </c:pt>
                <c:pt idx="47">
                  <c:v>1.4021482703996544</c:v>
                </c:pt>
                <c:pt idx="48">
                  <c:v>1.206019701795369</c:v>
                </c:pt>
                <c:pt idx="49">
                  <c:v>1.1082794273671908</c:v>
                </c:pt>
                <c:pt idx="50">
                  <c:v>1.6476357402695254</c:v>
                </c:pt>
                <c:pt idx="51">
                  <c:v>1.1772823103337504</c:v>
                </c:pt>
                <c:pt idx="52">
                  <c:v>1.2849785333527017</c:v>
                </c:pt>
                <c:pt idx="53">
                  <c:v>1.1348542071124896</c:v>
                </c:pt>
                <c:pt idx="54">
                  <c:v>1.4695994355311355</c:v>
                </c:pt>
                <c:pt idx="55">
                  <c:v>1.5055332513613977</c:v>
                </c:pt>
                <c:pt idx="56">
                  <c:v>0.8144684843083216</c:v>
                </c:pt>
                <c:pt idx="57">
                  <c:v>1.629900803215025</c:v>
                </c:pt>
                <c:pt idx="58">
                  <c:v>1.4571938400534283</c:v>
                </c:pt>
                <c:pt idx="59">
                  <c:v>1.245782460902117</c:v>
                </c:pt>
                <c:pt idx="60">
                  <c:v>1.321542260204566</c:v>
                </c:pt>
                <c:pt idx="61">
                  <c:v>1.3727450660502099</c:v>
                </c:pt>
                <c:pt idx="62">
                  <c:v>1.2327175295372668</c:v>
                </c:pt>
                <c:pt idx="63">
                  <c:v>1.313564620240145</c:v>
                </c:pt>
                <c:pt idx="64">
                  <c:v>1.1244417042884145</c:v>
                </c:pt>
                <c:pt idx="65">
                  <c:v>1.1282800572142742</c:v>
                </c:pt>
                <c:pt idx="66">
                  <c:v>1.2863648169541502</c:v>
                </c:pt>
                <c:pt idx="67">
                  <c:v>1.2134612617802674</c:v>
                </c:pt>
                <c:pt idx="68">
                  <c:v>1.1726710362857828</c:v>
                </c:pt>
                <c:pt idx="69">
                  <c:v>1.1182459649023797</c:v>
                </c:pt>
                <c:pt idx="70">
                  <c:v>1.1199068518173143</c:v>
                </c:pt>
                <c:pt idx="71">
                  <c:v>0.8094100679084599</c:v>
                </c:pt>
                <c:pt idx="72">
                  <c:v>1.0362878380187233</c:v>
                </c:pt>
                <c:pt idx="73">
                  <c:v>0.9912857954863289</c:v>
                </c:pt>
                <c:pt idx="74">
                  <c:v>0.9227097855701704</c:v>
                </c:pt>
                <c:pt idx="75">
                  <c:v>1.1757102068415108</c:v>
                </c:pt>
                <c:pt idx="76">
                  <c:v>1.2984945684344258</c:v>
                </c:pt>
                <c:pt idx="77">
                  <c:v>1.1317272043189983</c:v>
                </c:pt>
                <c:pt idx="78">
                  <c:v>1.246838588021031</c:v>
                </c:pt>
                <c:pt idx="79">
                  <c:v>0.9272514760489629</c:v>
                </c:pt>
                <c:pt idx="80">
                  <c:v>1.127327408216331</c:v>
                </c:pt>
                <c:pt idx="81">
                  <c:v>1.0893717913815228</c:v>
                </c:pt>
                <c:pt idx="82">
                  <c:v>1.6029935436319993</c:v>
                </c:pt>
                <c:pt idx="83">
                  <c:v>1.039017321997412</c:v>
                </c:pt>
                <c:pt idx="84">
                  <c:v>0.8848536674749106</c:v>
                </c:pt>
                <c:pt idx="85">
                  <c:v>1.0692025661977564</c:v>
                </c:pt>
                <c:pt idx="86">
                  <c:v>1.0770655907484408</c:v>
                </c:pt>
                <c:pt idx="87">
                  <c:v>0.9883858058563786</c:v>
                </c:pt>
                <c:pt idx="88">
                  <c:v>1.2484832502044854</c:v>
                </c:pt>
                <c:pt idx="89">
                  <c:v>0.9365280957182401</c:v>
                </c:pt>
                <c:pt idx="90">
                  <c:v>1.0402738229846584</c:v>
                </c:pt>
                <c:pt idx="91">
                  <c:v>1.0990806741667416</c:v>
                </c:pt>
                <c:pt idx="92">
                  <c:v>1.3003795609533886</c:v>
                </c:pt>
                <c:pt idx="93">
                  <c:v>1.15236033590769</c:v>
                </c:pt>
                <c:pt idx="94">
                  <c:v>1.3415288077123761</c:v>
                </c:pt>
                <c:pt idx="95">
                  <c:v>1.1435661793138643</c:v>
                </c:pt>
                <c:pt idx="96">
                  <c:v>0.7907218793642464</c:v>
                </c:pt>
                <c:pt idx="97">
                  <c:v>1.7109251502682898</c:v>
                </c:pt>
                <c:pt idx="98">
                  <c:v>0.8502516081164854</c:v>
                </c:pt>
                <c:pt idx="99">
                  <c:v>0.8347473821469747</c:v>
                </c:pt>
                <c:pt idx="100">
                  <c:v>1.0900183151396432</c:v>
                </c:pt>
                <c:pt idx="101">
                  <c:v>1.0461826340470635</c:v>
                </c:pt>
                <c:pt idx="102">
                  <c:v>0.9578845839902399</c:v>
                </c:pt>
                <c:pt idx="103">
                  <c:v>1.0666945789194442</c:v>
                </c:pt>
                <c:pt idx="104">
                  <c:v>1.1772823103337504</c:v>
                </c:pt>
                <c:pt idx="105">
                  <c:v>1.1374993375962914</c:v>
                </c:pt>
                <c:pt idx="106">
                  <c:v>0.8244694065670262</c:v>
                </c:pt>
                <c:pt idx="107">
                  <c:v>1.462486606983284</c:v>
                </c:pt>
                <c:pt idx="108">
                  <c:v>1.0526033242379447</c:v>
                </c:pt>
                <c:pt idx="109">
                  <c:v>0</c:v>
                </c:pt>
                <c:pt idx="110">
                  <c:v>1.0435490449475573</c:v>
                </c:pt>
                <c:pt idx="111">
                  <c:v>1.2045984879288836</c:v>
                </c:pt>
                <c:pt idx="112">
                  <c:v>1.0141434947106744</c:v>
                </c:pt>
                <c:pt idx="113">
                  <c:v>1.6106873552088679</c:v>
                </c:pt>
                <c:pt idx="114">
                  <c:v>1.1551897262842326</c:v>
                </c:pt>
                <c:pt idx="115">
                  <c:v>1.0604730196528085</c:v>
                </c:pt>
                <c:pt idx="116">
                  <c:v>1.1000940849055685</c:v>
                </c:pt>
                <c:pt idx="117">
                  <c:v>1.242505306533958</c:v>
                </c:pt>
                <c:pt idx="118">
                  <c:v>1.1900273898213096</c:v>
                </c:pt>
                <c:pt idx="119">
                  <c:v>0.9825752821863526</c:v>
                </c:pt>
                <c:pt idx="120">
                  <c:v>1.091374091963116</c:v>
                </c:pt>
                <c:pt idx="121">
                  <c:v>1.0447590365681472</c:v>
                </c:pt>
                <c:pt idx="122">
                  <c:v>1.2060016550894817</c:v>
                </c:pt>
                <c:pt idx="123">
                  <c:v>1.0357692798092732</c:v>
                </c:pt>
                <c:pt idx="124">
                  <c:v>1.1429111697921104</c:v>
                </c:pt>
                <c:pt idx="125">
                  <c:v>1.088698067093127</c:v>
                </c:pt>
                <c:pt idx="126">
                  <c:v>1.103231816323867</c:v>
                </c:pt>
                <c:pt idx="127">
                  <c:v>0.8457569492897452</c:v>
                </c:pt>
                <c:pt idx="128">
                  <c:v>1.069537161964584</c:v>
                </c:pt>
                <c:pt idx="129">
                  <c:v>0.9501019071342682</c:v>
                </c:pt>
                <c:pt idx="130">
                  <c:v>1.0109367282085173</c:v>
                </c:pt>
                <c:pt idx="131">
                  <c:v>1.0899623020772014</c:v>
                </c:pt>
                <c:pt idx="132">
                  <c:v>1.0819004733513349</c:v>
                </c:pt>
                <c:pt idx="133">
                  <c:v>1.22824006248466</c:v>
                </c:pt>
                <c:pt idx="134">
                  <c:v>1.0803353620537555</c:v>
                </c:pt>
                <c:pt idx="135">
                  <c:v>0.9482016159291918</c:v>
                </c:pt>
                <c:pt idx="136">
                  <c:v>1.088193322474741</c:v>
                </c:pt>
                <c:pt idx="137">
                  <c:v>1.520348608376117</c:v>
                </c:pt>
                <c:pt idx="138">
                  <c:v>0.9618188382507239</c:v>
                </c:pt>
                <c:pt idx="139">
                  <c:v>0.9976797502192641</c:v>
                </c:pt>
                <c:pt idx="140">
                  <c:v>1.2879027682938229</c:v>
                </c:pt>
                <c:pt idx="141">
                  <c:v>0.8661680202103161</c:v>
                </c:pt>
                <c:pt idx="142">
                  <c:v>0.9064936881134683</c:v>
                </c:pt>
                <c:pt idx="143">
                  <c:v>0.9633488897418577</c:v>
                </c:pt>
                <c:pt idx="144">
                  <c:v>0.9242596818839529</c:v>
                </c:pt>
                <c:pt idx="145">
                  <c:v>1.0801642414948638</c:v>
                </c:pt>
                <c:pt idx="146">
                  <c:v>1.6120471505721583</c:v>
                </c:pt>
                <c:pt idx="147">
                  <c:v>1.0256752488524836</c:v>
                </c:pt>
                <c:pt idx="148">
                  <c:v>0.9627983109479517</c:v>
                </c:pt>
                <c:pt idx="149">
                  <c:v>1.0823917790628848</c:v>
                </c:pt>
                <c:pt idx="150">
                  <c:v>1.0120666983299078</c:v>
                </c:pt>
                <c:pt idx="151">
                  <c:v>1.0424884071473697</c:v>
                </c:pt>
                <c:pt idx="152">
                  <c:v>0.7919699192697648</c:v>
                </c:pt>
                <c:pt idx="153">
                  <c:v>0.8271798759929518</c:v>
                </c:pt>
                <c:pt idx="154">
                  <c:v>1.0394360556110653</c:v>
                </c:pt>
                <c:pt idx="155">
                  <c:v>0.9338957562448444</c:v>
                </c:pt>
                <c:pt idx="156">
                  <c:v>1.0439954417924753</c:v>
                </c:pt>
                <c:pt idx="157">
                  <c:v>1.1382182157752276</c:v>
                </c:pt>
                <c:pt idx="158">
                  <c:v>0.9556104759926302</c:v>
                </c:pt>
                <c:pt idx="159">
                  <c:v>0.9587981215677962</c:v>
                </c:pt>
                <c:pt idx="160">
                  <c:v>1.0963763357629097</c:v>
                </c:pt>
                <c:pt idx="161">
                  <c:v>1.0220033657946108</c:v>
                </c:pt>
                <c:pt idx="162">
                  <c:v>1.084886528088091</c:v>
                </c:pt>
                <c:pt idx="163">
                  <c:v>0.8356681101631663</c:v>
                </c:pt>
                <c:pt idx="164">
                  <c:v>0.8892977604336731</c:v>
                </c:pt>
                <c:pt idx="165">
                  <c:v>1.2432344948591993</c:v>
                </c:pt>
                <c:pt idx="166">
                  <c:v>1.167824102982052</c:v>
                </c:pt>
                <c:pt idx="167">
                  <c:v>1.119080754369476</c:v>
                </c:pt>
                <c:pt idx="168">
                  <c:v>0.8162626648267752</c:v>
                </c:pt>
                <c:pt idx="169">
                  <c:v>1.2727338622289044</c:v>
                </c:pt>
                <c:pt idx="170">
                  <c:v>1.0028010237565934</c:v>
                </c:pt>
                <c:pt idx="171">
                  <c:v>0.9679105504698021</c:v>
                </c:pt>
                <c:pt idx="172">
                  <c:v>0.8742456482998645</c:v>
                </c:pt>
                <c:pt idx="173">
                  <c:v>0.8981741388276364</c:v>
                </c:pt>
                <c:pt idx="174">
                  <c:v>0.9609466252442597</c:v>
                </c:pt>
                <c:pt idx="175">
                  <c:v>0.7923359104577518</c:v>
                </c:pt>
                <c:pt idx="176">
                  <c:v>0.528475828353735</c:v>
                </c:pt>
                <c:pt idx="177">
                  <c:v>0.9193919951604836</c:v>
                </c:pt>
                <c:pt idx="178">
                  <c:v>0.8404349014292475</c:v>
                </c:pt>
                <c:pt idx="179">
                  <c:v>0.7654740429017756</c:v>
                </c:pt>
                <c:pt idx="180">
                  <c:v>0.9873187074596911</c:v>
                </c:pt>
                <c:pt idx="181">
                  <c:v>1.0046760393218197</c:v>
                </c:pt>
                <c:pt idx="182">
                  <c:v>0.8192441807599904</c:v>
                </c:pt>
                <c:pt idx="183">
                  <c:v>0.7690753132114615</c:v>
                </c:pt>
                <c:pt idx="184">
                  <c:v>0.7693026062390556</c:v>
                </c:pt>
                <c:pt idx="185">
                  <c:v>0.7539629047939937</c:v>
                </c:pt>
                <c:pt idx="186">
                  <c:v>0.9038219573333619</c:v>
                </c:pt>
                <c:pt idx="187">
                  <c:v>1.0236755376005402</c:v>
                </c:pt>
                <c:pt idx="188">
                  <c:v>0.7606047540422495</c:v>
                </c:pt>
                <c:pt idx="189">
                  <c:v>0.7486426775876474</c:v>
                </c:pt>
                <c:pt idx="190">
                  <c:v>0.7807077057580462</c:v>
                </c:pt>
                <c:pt idx="191">
                  <c:v>0.7107661592086381</c:v>
                </c:pt>
                <c:pt idx="192">
                  <c:v>0.6035483257807533</c:v>
                </c:pt>
                <c:pt idx="193">
                  <c:v>0.8394002886371049</c:v>
                </c:pt>
                <c:pt idx="194">
                  <c:v>0.8280577234808308</c:v>
                </c:pt>
                <c:pt idx="195">
                  <c:v>0.8133777322359896</c:v>
                </c:pt>
                <c:pt idx="196">
                  <c:v>0.7117745867211911</c:v>
                </c:pt>
                <c:pt idx="197">
                  <c:v>0.8275668024230797</c:v>
                </c:pt>
                <c:pt idx="198">
                  <c:v>0.5743215133322561</c:v>
                </c:pt>
                <c:pt idx="199">
                  <c:v>0.7002247005129035</c:v>
                </c:pt>
                <c:pt idx="200">
                  <c:v>0.8491534214319177</c:v>
                </c:pt>
                <c:pt idx="201">
                  <c:v>0.7022376134034322</c:v>
                </c:pt>
                <c:pt idx="202">
                  <c:v>0.5741113237543183</c:v>
                </c:pt>
                <c:pt idx="203">
                  <c:v>0.8084342910999026</c:v>
                </c:pt>
                <c:pt idx="204">
                  <c:v>0.8396881881143119</c:v>
                </c:pt>
                <c:pt idx="205">
                  <c:v>0.7235334181554028</c:v>
                </c:pt>
                <c:pt idx="206">
                  <c:v>0.8862649003161035</c:v>
                </c:pt>
                <c:pt idx="207">
                  <c:v>0.6108837861178337</c:v>
                </c:pt>
                <c:pt idx="208">
                  <c:v>0.7250464087713298</c:v>
                </c:pt>
                <c:pt idx="209">
                  <c:v>0.8974246080542188</c:v>
                </c:pt>
                <c:pt idx="210">
                  <c:v>0.3316497072785443</c:v>
                </c:pt>
                <c:pt idx="211">
                  <c:v>0.7141103430241712</c:v>
                </c:pt>
                <c:pt idx="212">
                  <c:v>0.8754297100703997</c:v>
                </c:pt>
                <c:pt idx="213">
                  <c:v>0.8862918970264569</c:v>
                </c:pt>
                <c:pt idx="214">
                  <c:v>0.7078488890378521</c:v>
                </c:pt>
                <c:pt idx="215">
                  <c:v>0.7812234902943332</c:v>
                </c:pt>
                <c:pt idx="216">
                  <c:v>0.9678451169155631</c:v>
                </c:pt>
                <c:pt idx="217">
                  <c:v>1.5032285835564367</c:v>
                </c:pt>
                <c:pt idx="218">
                  <c:v>0.7845554454507512</c:v>
                </c:pt>
                <c:pt idx="219">
                  <c:v>0.8598413115584828</c:v>
                </c:pt>
                <c:pt idx="220">
                  <c:v>0.8197480401829883</c:v>
                </c:pt>
              </c:numCache>
            </c:numRef>
          </c:xVal>
          <c:yVal>
            <c:numRef>
              <c:f>Data!$AG$4:$AG$224</c:f>
              <c:numCache>
                <c:ptCount val="221"/>
                <c:pt idx="0">
                  <c:v>1.964259630196849</c:v>
                </c:pt>
                <c:pt idx="1">
                  <c:v>1.3003780648707026</c:v>
                </c:pt>
                <c:pt idx="2">
                  <c:v>2.053385799817482</c:v>
                </c:pt>
                <c:pt idx="3">
                  <c:v>1.7919010800095714</c:v>
                </c:pt>
                <c:pt idx="4">
                  <c:v>1.816373888752362</c:v>
                </c:pt>
                <c:pt idx="5">
                  <c:v>2.197087495449889</c:v>
                </c:pt>
                <c:pt idx="6">
                  <c:v>1.8554585803860362</c:v>
                </c:pt>
                <c:pt idx="7">
                  <c:v>1.6479694583629718</c:v>
                </c:pt>
                <c:pt idx="8">
                  <c:v>2.0149403497929366</c:v>
                </c:pt>
                <c:pt idx="9">
                  <c:v>2.175308824585785</c:v>
                </c:pt>
                <c:pt idx="10">
                  <c:v>1.756027212973441</c:v>
                </c:pt>
                <c:pt idx="11">
                  <c:v>2.1993986023596164</c:v>
                </c:pt>
                <c:pt idx="12">
                  <c:v>2.0033312585613268</c:v>
                </c:pt>
                <c:pt idx="13">
                  <c:v>1.6555225962534177</c:v>
                </c:pt>
                <c:pt idx="14">
                  <c:v>1.9634100156802288</c:v>
                </c:pt>
                <c:pt idx="15">
                  <c:v>2.0675543766935034</c:v>
                </c:pt>
                <c:pt idx="16">
                  <c:v>1.762528522447</c:v>
                </c:pt>
                <c:pt idx="17">
                  <c:v>2.0030725959676747</c:v>
                </c:pt>
                <c:pt idx="18">
                  <c:v>1.891258616904139</c:v>
                </c:pt>
                <c:pt idx="19">
                  <c:v>1.9241241531858249</c:v>
                </c:pt>
                <c:pt idx="20">
                  <c:v>1.759214431234244</c:v>
                </c:pt>
                <c:pt idx="21">
                  <c:v>1.60788374435699</c:v>
                </c:pt>
                <c:pt idx="22">
                  <c:v>1.953227971559854</c:v>
                </c:pt>
                <c:pt idx="23">
                  <c:v>2.023869501388332</c:v>
                </c:pt>
                <c:pt idx="24">
                  <c:v>1.6398847419163043</c:v>
                </c:pt>
                <c:pt idx="25">
                  <c:v>1.9839418589838882</c:v>
                </c:pt>
                <c:pt idx="26">
                  <c:v>1.9204364065507586</c:v>
                </c:pt>
                <c:pt idx="27">
                  <c:v>2.0088981147709397</c:v>
                </c:pt>
                <c:pt idx="28">
                  <c:v>1.3400473176613932</c:v>
                </c:pt>
                <c:pt idx="29">
                  <c:v>2.041116227969485</c:v>
                </c:pt>
                <c:pt idx="30">
                  <c:v>1.8038666342849843</c:v>
                </c:pt>
                <c:pt idx="31">
                  <c:v>1.9800943137852938</c:v>
                </c:pt>
                <c:pt idx="32">
                  <c:v>1.2711443179490785</c:v>
                </c:pt>
                <c:pt idx="33">
                  <c:v>1.9415611202360707</c:v>
                </c:pt>
                <c:pt idx="34">
                  <c:v>1.9307962629833002</c:v>
                </c:pt>
                <c:pt idx="35">
                  <c:v>1.276461804173244</c:v>
                </c:pt>
                <c:pt idx="36">
                  <c:v>1.7717344253867693</c:v>
                </c:pt>
                <c:pt idx="37">
                  <c:v>1.7048366062114038</c:v>
                </c:pt>
                <c:pt idx="38">
                  <c:v>1.8050248444298052</c:v>
                </c:pt>
                <c:pt idx="39">
                  <c:v>1.3533390953113047</c:v>
                </c:pt>
                <c:pt idx="40">
                  <c:v>1.7792356316758635</c:v>
                </c:pt>
                <c:pt idx="41">
                  <c:v>1.8274985081334587</c:v>
                </c:pt>
                <c:pt idx="42">
                  <c:v>1.8459657615454836</c:v>
                </c:pt>
                <c:pt idx="43">
                  <c:v>1.142389466118836</c:v>
                </c:pt>
                <c:pt idx="44">
                  <c:v>1.8381561847521477</c:v>
                </c:pt>
                <c:pt idx="45">
                  <c:v>1.94733567594874</c:v>
                </c:pt>
                <c:pt idx="46">
                  <c:v>1.523486332343228</c:v>
                </c:pt>
                <c:pt idx="47">
                  <c:v>1.9108377649926835</c:v>
                </c:pt>
                <c:pt idx="48">
                  <c:v>1.6299190355035418</c:v>
                </c:pt>
                <c:pt idx="49">
                  <c:v>1.4131320504348721</c:v>
                </c:pt>
                <c:pt idx="50">
                  <c:v>1.7085908451503438</c:v>
                </c:pt>
                <c:pt idx="51">
                  <c:v>1.0788191830988487</c:v>
                </c:pt>
                <c:pt idx="52">
                  <c:v>1.7717344253867693</c:v>
                </c:pt>
                <c:pt idx="53">
                  <c:v>1.449478399187365</c:v>
                </c:pt>
                <c:pt idx="54">
                  <c:v>1.8184898222042134</c:v>
                </c:pt>
                <c:pt idx="55">
                  <c:v>1.9627480533586406</c:v>
                </c:pt>
                <c:pt idx="56">
                  <c:v>1.247236549506764</c:v>
                </c:pt>
                <c:pt idx="57">
                  <c:v>1.9022749204745018</c:v>
                </c:pt>
                <c:pt idx="58">
                  <c:v>1.8329557506045984</c:v>
                </c:pt>
                <c:pt idx="59">
                  <c:v>1.8378408616555226</c:v>
                </c:pt>
                <c:pt idx="60">
                  <c:v>1.766784515497859</c:v>
                </c:pt>
                <c:pt idx="61">
                  <c:v>1.7288405683399715</c:v>
                </c:pt>
                <c:pt idx="62">
                  <c:v>1.6853834098014875</c:v>
                </c:pt>
                <c:pt idx="63">
                  <c:v>1.6629466143326246</c:v>
                </c:pt>
                <c:pt idx="64">
                  <c:v>1.672467313068082</c:v>
                </c:pt>
                <c:pt idx="65">
                  <c:v>1.436162647040756</c:v>
                </c:pt>
                <c:pt idx="66">
                  <c:v>1.7197454925295768</c:v>
                </c:pt>
                <c:pt idx="67">
                  <c:v>1.7026889681591335</c:v>
                </c:pt>
                <c:pt idx="68">
                  <c:v>1.401572845676446</c:v>
                </c:pt>
                <c:pt idx="69">
                  <c:v>1.4336098433237183</c:v>
                </c:pt>
                <c:pt idx="70">
                  <c:v>1.3868555291847244</c:v>
                </c:pt>
                <c:pt idx="71">
                  <c:v>0.846955325019824</c:v>
                </c:pt>
                <c:pt idx="72">
                  <c:v>1.1464381352857747</c:v>
                </c:pt>
                <c:pt idx="73">
                  <c:v>1.1646502159342969</c:v>
                </c:pt>
                <c:pt idx="74">
                  <c:v>1.239549720840473</c:v>
                </c:pt>
                <c:pt idx="75">
                  <c:v>1.5392015992941277</c:v>
                </c:pt>
                <c:pt idx="76">
                  <c:v>1.1436392352745433</c:v>
                </c:pt>
                <c:pt idx="77">
                  <c:v>1.5070458724273257</c:v>
                </c:pt>
                <c:pt idx="78">
                  <c:v>1.7263196121107753</c:v>
                </c:pt>
                <c:pt idx="79">
                  <c:v>0.7810369386211319</c:v>
                </c:pt>
                <c:pt idx="80">
                  <c:v>1.4424797690644486</c:v>
                </c:pt>
                <c:pt idx="81">
                  <c:v>1.469822015978163</c:v>
                </c:pt>
                <c:pt idx="82">
                  <c:v>2.26585511354737</c:v>
                </c:pt>
                <c:pt idx="84">
                  <c:v>1.3443922736851108</c:v>
                </c:pt>
                <c:pt idx="85">
                  <c:v>1.1967287226232868</c:v>
                </c:pt>
                <c:pt idx="86">
                  <c:v>1.589391023136933</c:v>
                </c:pt>
                <c:pt idx="87">
                  <c:v>1.2889196056617265</c:v>
                </c:pt>
                <c:pt idx="88">
                  <c:v>1.4962375451667353</c:v>
                </c:pt>
                <c:pt idx="89">
                  <c:v>1.4224256763712047</c:v>
                </c:pt>
                <c:pt idx="90">
                  <c:v>1.1075491297446862</c:v>
                </c:pt>
                <c:pt idx="91">
                  <c:v>1.3594560201209867</c:v>
                </c:pt>
                <c:pt idx="92">
                  <c:v>1.7745899502647944</c:v>
                </c:pt>
                <c:pt idx="93">
                  <c:v>1.4737788346467247</c:v>
                </c:pt>
                <c:pt idx="94">
                  <c:v>0.9822712330395684</c:v>
                </c:pt>
                <c:pt idx="95">
                  <c:v>1.3447851226326606</c:v>
                </c:pt>
                <c:pt idx="96">
                  <c:v>1.2084413564385674</c:v>
                </c:pt>
                <c:pt idx="97">
                  <c:v>1.8491736330988267</c:v>
                </c:pt>
                <c:pt idx="98">
                  <c:v>0.9813655090785445</c:v>
                </c:pt>
                <c:pt idx="99">
                  <c:v>1.3014640731432998</c:v>
                </c:pt>
                <c:pt idx="100">
                  <c:v>1.3362595520141933</c:v>
                </c:pt>
                <c:pt idx="101">
                  <c:v>1.369030221809153</c:v>
                </c:pt>
                <c:pt idx="102">
                  <c:v>0.948412965778601</c:v>
                </c:pt>
                <c:pt idx="103">
                  <c:v>1.6558104944952523</c:v>
                </c:pt>
                <c:pt idx="104">
                  <c:v>1.0788191830988487</c:v>
                </c:pt>
                <c:pt idx="105">
                  <c:v>1.476541809027429</c:v>
                </c:pt>
                <c:pt idx="106">
                  <c:v>0.857935264719429</c:v>
                </c:pt>
                <c:pt idx="107">
                  <c:v>1.7295697263019698</c:v>
                </c:pt>
                <c:pt idx="108">
                  <c:v>1.303412070596742</c:v>
                </c:pt>
                <c:pt idx="110">
                  <c:v>1.3525683861793085</c:v>
                </c:pt>
                <c:pt idx="111">
                  <c:v>1.7657430414210444</c:v>
                </c:pt>
                <c:pt idx="112">
                  <c:v>1.4590907896005865</c:v>
                </c:pt>
                <c:pt idx="113">
                  <c:v>1.6742179455767</c:v>
                </c:pt>
                <c:pt idx="114">
                  <c:v>1.1482940974347458</c:v>
                </c:pt>
                <c:pt idx="115">
                  <c:v>1.3447851226326606</c:v>
                </c:pt>
                <c:pt idx="116">
                  <c:v>1.1687920203141817</c:v>
                </c:pt>
                <c:pt idx="117">
                  <c:v>0.9777236052888477</c:v>
                </c:pt>
                <c:pt idx="118">
                  <c:v>0.8215135284047731</c:v>
                </c:pt>
                <c:pt idx="119">
                  <c:v>1.2030328870147107</c:v>
                </c:pt>
                <c:pt idx="120">
                  <c:v>1.1379867327235316</c:v>
                </c:pt>
                <c:pt idx="121">
                  <c:v>0.9790929006383263</c:v>
                </c:pt>
                <c:pt idx="122">
                  <c:v>1.387033701282363</c:v>
                </c:pt>
                <c:pt idx="123">
                  <c:v>1.4462264017781632</c:v>
                </c:pt>
                <c:pt idx="124">
                  <c:v>1.728272597895017</c:v>
                </c:pt>
                <c:pt idx="125">
                  <c:v>1.3038437748886544</c:v>
                </c:pt>
                <c:pt idx="126">
                  <c:v>1.5811528919662887</c:v>
                </c:pt>
                <c:pt idx="127">
                  <c:v>1.292477593667784</c:v>
                </c:pt>
                <c:pt idx="128">
                  <c:v>1.4412236742426126</c:v>
                </c:pt>
                <c:pt idx="129">
                  <c:v>1.3605934135652489</c:v>
                </c:pt>
                <c:pt idx="130">
                  <c:v>1.583538819254352</c:v>
                </c:pt>
                <c:pt idx="131">
                  <c:v>1.390935107103379</c:v>
                </c:pt>
                <c:pt idx="132">
                  <c:v>1.2753113545418118</c:v>
                </c:pt>
                <c:pt idx="133">
                  <c:v>1.4379090355394983</c:v>
                </c:pt>
                <c:pt idx="134">
                  <c:v>1.2823955047425255</c:v>
                </c:pt>
                <c:pt idx="135">
                  <c:v>1.2929202996000062</c:v>
                </c:pt>
                <c:pt idx="136">
                  <c:v>1.2615007731982801</c:v>
                </c:pt>
                <c:pt idx="137">
                  <c:v>1.6431564656197062</c:v>
                </c:pt>
                <c:pt idx="138">
                  <c:v>1.0799044676667207</c:v>
                </c:pt>
                <c:pt idx="139">
                  <c:v>1.167317334748176</c:v>
                </c:pt>
                <c:pt idx="140">
                  <c:v>1.0437551269686796</c:v>
                </c:pt>
                <c:pt idx="141">
                  <c:v>1.3583156400821959</c:v>
                </c:pt>
                <c:pt idx="142">
                  <c:v>0.9754318085092629</c:v>
                </c:pt>
                <c:pt idx="143">
                  <c:v>0.8356905714924255</c:v>
                </c:pt>
                <c:pt idx="144">
                  <c:v>0.9222062774390164</c:v>
                </c:pt>
                <c:pt idx="145">
                  <c:v>1.2206310194480923</c:v>
                </c:pt>
                <c:pt idx="146">
                  <c:v>1.7740788007525188</c:v>
                </c:pt>
                <c:pt idx="147">
                  <c:v>0.8195439355418687</c:v>
                </c:pt>
                <c:pt idx="148">
                  <c:v>1.0937717814987298</c:v>
                </c:pt>
                <c:pt idx="149">
                  <c:v>1.1504494094608806</c:v>
                </c:pt>
                <c:pt idx="150">
                  <c:v>0.8494194137968994</c:v>
                </c:pt>
                <c:pt idx="151">
                  <c:v>1.2619761913978127</c:v>
                </c:pt>
                <c:pt idx="152">
                  <c:v>0.8859263398014311</c:v>
                </c:pt>
                <c:pt idx="153">
                  <c:v>0.8247764624755457</c:v>
                </c:pt>
                <c:pt idx="154">
                  <c:v>0.8704039052790271</c:v>
                </c:pt>
                <c:pt idx="155">
                  <c:v>1.1550322287909702</c:v>
                </c:pt>
                <c:pt idx="156">
                  <c:v>0.8247764624755457</c:v>
                </c:pt>
                <c:pt idx="157">
                  <c:v>0.9618954736678504</c:v>
                </c:pt>
                <c:pt idx="158">
                  <c:v>0.9836262871245346</c:v>
                </c:pt>
                <c:pt idx="159">
                  <c:v>0.8943160626844384</c:v>
                </c:pt>
                <c:pt idx="160">
                  <c:v>0.9143431571194408</c:v>
                </c:pt>
                <c:pt idx="161">
                  <c:v>0.8524799936368563</c:v>
                </c:pt>
                <c:pt idx="162">
                  <c:v>1.0625819842281632</c:v>
                </c:pt>
                <c:pt idx="163">
                  <c:v>0.8926510338773003</c:v>
                </c:pt>
                <c:pt idx="164">
                  <c:v>0.6919651027673603</c:v>
                </c:pt>
                <c:pt idx="165">
                  <c:v>1.3861421089308184</c:v>
                </c:pt>
                <c:pt idx="166">
                  <c:v>1.1755118133634477</c:v>
                </c:pt>
                <c:pt idx="167">
                  <c:v>0.8802417758954804</c:v>
                </c:pt>
                <c:pt idx="168">
                  <c:v>0.5820633629117087</c:v>
                </c:pt>
                <c:pt idx="169">
                  <c:v>1.3832766504076504</c:v>
                </c:pt>
                <c:pt idx="170">
                  <c:v>1.1687920203141817</c:v>
                </c:pt>
                <c:pt idx="171">
                  <c:v>0.5865873046717549</c:v>
                </c:pt>
                <c:pt idx="172">
                  <c:v>0.8382192219076258</c:v>
                </c:pt>
                <c:pt idx="173">
                  <c:v>0.9763499790032735</c:v>
                </c:pt>
                <c:pt idx="174">
                  <c:v>0.6384892569546373</c:v>
                </c:pt>
                <c:pt idx="175">
                  <c:v>0.7275412570285564</c:v>
                </c:pt>
                <c:pt idx="176">
                  <c:v>0.6364878963533654</c:v>
                </c:pt>
                <c:pt idx="177">
                  <c:v>0.7817553746524689</c:v>
                </c:pt>
                <c:pt idx="178">
                  <c:v>0.6812412373755872</c:v>
                </c:pt>
                <c:pt idx="179">
                  <c:v>0.6608654780038692</c:v>
                </c:pt>
                <c:pt idx="180">
                  <c:v>1.1179338350396415</c:v>
                </c:pt>
                <c:pt idx="181">
                  <c:v>1.2089785172762535</c:v>
                </c:pt>
                <c:pt idx="182">
                  <c:v>0.7535830588929066</c:v>
                </c:pt>
                <c:pt idx="183">
                  <c:v>0.829303772831025</c:v>
                </c:pt>
                <c:pt idx="184">
                  <c:v>0.6344772701607315</c:v>
                </c:pt>
                <c:pt idx="185">
                  <c:v>0.6972293427597176</c:v>
                </c:pt>
                <c:pt idx="186">
                  <c:v>0.7435097647284298</c:v>
                </c:pt>
                <c:pt idx="187">
                  <c:v>1.242044239369551</c:v>
                </c:pt>
                <c:pt idx="188">
                  <c:v>0.7218106152125465</c:v>
                </c:pt>
                <c:pt idx="189">
                  <c:v>0.7573960287930241</c:v>
                </c:pt>
                <c:pt idx="190">
                  <c:v>0.7788744720027395</c:v>
                </c:pt>
                <c:pt idx="191">
                  <c:v>0.5327543789924978</c:v>
                </c:pt>
                <c:pt idx="192">
                  <c:v>0.36172783601759284</c:v>
                </c:pt>
                <c:pt idx="193">
                  <c:v>0.6998377258672457</c:v>
                </c:pt>
                <c:pt idx="194">
                  <c:v>0.6106601630898799</c:v>
                </c:pt>
                <c:pt idx="195">
                  <c:v>0.6884198220027106</c:v>
                </c:pt>
                <c:pt idx="196">
                  <c:v>0.4409090820652177</c:v>
                </c:pt>
                <c:pt idx="197">
                  <c:v>0.658964842664435</c:v>
                </c:pt>
                <c:pt idx="198">
                  <c:v>0.4471580313422192</c:v>
                </c:pt>
                <c:pt idx="199">
                  <c:v>0.6599162000698503</c:v>
                </c:pt>
                <c:pt idx="200">
                  <c:v>0.5465426634781311</c:v>
                </c:pt>
                <c:pt idx="201">
                  <c:v>0.631443769013172</c:v>
                </c:pt>
                <c:pt idx="202">
                  <c:v>0.7427251313046983</c:v>
                </c:pt>
                <c:pt idx="203">
                  <c:v>0.6570558528571039</c:v>
                </c:pt>
                <c:pt idx="204">
                  <c:v>0.7573960287930241</c:v>
                </c:pt>
                <c:pt idx="205">
                  <c:v>0.6655809910179531</c:v>
                </c:pt>
                <c:pt idx="206">
                  <c:v>0.6483600109809317</c:v>
                </c:pt>
                <c:pt idx="207">
                  <c:v>0.46834733041215726</c:v>
                </c:pt>
                <c:pt idx="208">
                  <c:v>0.5145477526602861</c:v>
                </c:pt>
                <c:pt idx="209">
                  <c:v>1.2076343673889616</c:v>
                </c:pt>
                <c:pt idx="210">
                  <c:v>0.6053050461411095</c:v>
                </c:pt>
                <c:pt idx="211">
                  <c:v>0.8920946026904804</c:v>
                </c:pt>
                <c:pt idx="212">
                  <c:v>0.8041394323353505</c:v>
                </c:pt>
                <c:pt idx="213">
                  <c:v>0.7176705030022621</c:v>
                </c:pt>
                <c:pt idx="214">
                  <c:v>0.6618126855372612</c:v>
                </c:pt>
                <c:pt idx="215">
                  <c:v>0.561101383649056</c:v>
                </c:pt>
                <c:pt idx="216">
                  <c:v>1.1309766916056172</c:v>
                </c:pt>
                <c:pt idx="217">
                  <c:v>1.940267391446012</c:v>
                </c:pt>
                <c:pt idx="218">
                  <c:v>0.7058637122839193</c:v>
                </c:pt>
                <c:pt idx="219">
                  <c:v>0.9074113607745862</c:v>
                </c:pt>
                <c:pt idx="220">
                  <c:v>0.670245853074124</c:v>
                </c:pt>
              </c:numCache>
            </c:numRef>
          </c:yVal>
          <c:smooth val="0"/>
        </c:ser>
        <c:axId val="20112385"/>
        <c:axId val="46793738"/>
      </c:scatterChart>
      <c:valAx>
        <c:axId val="20112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life expectancy (transformed)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93738"/>
        <c:crosses val="autoZero"/>
        <c:crossBetween val="midCat"/>
        <c:dispUnits/>
      </c:val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infant 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12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life expectancy vs log GDP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Data!$K$4:$K$224</c:f>
              <c:numCache>
                <c:ptCount val="221"/>
                <c:pt idx="0">
                  <c:v>0.7781512503836434</c:v>
                </c:pt>
                <c:pt idx="1">
                  <c:v>0.7781512503836434</c:v>
                </c:pt>
                <c:pt idx="2">
                  <c:v>0.7781512503836434</c:v>
                </c:pt>
                <c:pt idx="3">
                  <c:v>0.8450980400142569</c:v>
                </c:pt>
                <c:pt idx="4">
                  <c:v>0.8450980400142569</c:v>
                </c:pt>
                <c:pt idx="5">
                  <c:v>0.9030899869919438</c:v>
                </c:pt>
                <c:pt idx="6">
                  <c:v>0.9030899869919438</c:v>
                </c:pt>
                <c:pt idx="7">
                  <c:v>0.9030899869919438</c:v>
                </c:pt>
                <c:pt idx="8">
                  <c:v>0.9542425094393248</c:v>
                </c:pt>
                <c:pt idx="9">
                  <c:v>0.9542425094393248</c:v>
                </c:pt>
                <c:pt idx="10">
                  <c:v>0.9542425094393248</c:v>
                </c:pt>
                <c:pt idx="11">
                  <c:v>0.9542425094393248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1.041392685158225</c:v>
                </c:pt>
                <c:pt idx="19">
                  <c:v>1.0791812460476247</c:v>
                </c:pt>
                <c:pt idx="20">
                  <c:v>1.0791812460476247</c:v>
                </c:pt>
                <c:pt idx="21">
                  <c:v>1.0791812460476247</c:v>
                </c:pt>
                <c:pt idx="22">
                  <c:v>1.113943352306837</c:v>
                </c:pt>
                <c:pt idx="23">
                  <c:v>1.113943352306837</c:v>
                </c:pt>
                <c:pt idx="24">
                  <c:v>1.113943352306837</c:v>
                </c:pt>
                <c:pt idx="25">
                  <c:v>1.1461280356782382</c:v>
                </c:pt>
                <c:pt idx="26">
                  <c:v>1.1461280356782382</c:v>
                </c:pt>
                <c:pt idx="27">
                  <c:v>1.1760912590556813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1.2041199826559246</c:v>
                </c:pt>
                <c:pt idx="34">
                  <c:v>1.2041199826559246</c:v>
                </c:pt>
                <c:pt idx="35">
                  <c:v>1.2041199826559246</c:v>
                </c:pt>
                <c:pt idx="36">
                  <c:v>1.230448921378274</c:v>
                </c:pt>
                <c:pt idx="37">
                  <c:v>1.255272505103306</c:v>
                </c:pt>
                <c:pt idx="38">
                  <c:v>1.255272505103306</c:v>
                </c:pt>
                <c:pt idx="39">
                  <c:v>1.255272505103306</c:v>
                </c:pt>
                <c:pt idx="40">
                  <c:v>1.255272505103306</c:v>
                </c:pt>
                <c:pt idx="41">
                  <c:v>1.2787536009528289</c:v>
                </c:pt>
                <c:pt idx="42">
                  <c:v>1.3010299956639813</c:v>
                </c:pt>
                <c:pt idx="43">
                  <c:v>1.3010299956639813</c:v>
                </c:pt>
                <c:pt idx="44">
                  <c:v>1.3010299956639813</c:v>
                </c:pt>
                <c:pt idx="45">
                  <c:v>1.322219294733919</c:v>
                </c:pt>
                <c:pt idx="46">
                  <c:v>1.322219294733919</c:v>
                </c:pt>
                <c:pt idx="47">
                  <c:v>1.322219294733919</c:v>
                </c:pt>
                <c:pt idx="48">
                  <c:v>1.322219294733919</c:v>
                </c:pt>
                <c:pt idx="49">
                  <c:v>1.322219294733919</c:v>
                </c:pt>
                <c:pt idx="50">
                  <c:v>1.322219294733919</c:v>
                </c:pt>
                <c:pt idx="51">
                  <c:v>1.3424226808222062</c:v>
                </c:pt>
                <c:pt idx="52">
                  <c:v>1.361727836017593</c:v>
                </c:pt>
                <c:pt idx="53">
                  <c:v>1.361727836017593</c:v>
                </c:pt>
                <c:pt idx="54">
                  <c:v>1.380211241711606</c:v>
                </c:pt>
                <c:pt idx="55">
                  <c:v>1.380211241711606</c:v>
                </c:pt>
                <c:pt idx="56">
                  <c:v>1.3979400086720375</c:v>
                </c:pt>
                <c:pt idx="57">
                  <c:v>1.4149733479708178</c:v>
                </c:pt>
                <c:pt idx="58">
                  <c:v>1.4149733479708178</c:v>
                </c:pt>
                <c:pt idx="59">
                  <c:v>1.4149733479708178</c:v>
                </c:pt>
                <c:pt idx="60">
                  <c:v>1.4313637641589874</c:v>
                </c:pt>
                <c:pt idx="61">
                  <c:v>1.4313637641589874</c:v>
                </c:pt>
                <c:pt idx="62">
                  <c:v>1.4313637641589874</c:v>
                </c:pt>
                <c:pt idx="63">
                  <c:v>1.4471580313422194</c:v>
                </c:pt>
                <c:pt idx="64">
                  <c:v>1.462397997898956</c:v>
                </c:pt>
                <c:pt idx="65">
                  <c:v>1.462397997898956</c:v>
                </c:pt>
                <c:pt idx="66">
                  <c:v>1.462397997898956</c:v>
                </c:pt>
                <c:pt idx="67">
                  <c:v>1.4913616938342726</c:v>
                </c:pt>
                <c:pt idx="68">
                  <c:v>1.4913616938342726</c:v>
                </c:pt>
                <c:pt idx="69">
                  <c:v>1.4913616938342726</c:v>
                </c:pt>
                <c:pt idx="70">
                  <c:v>1.4913616938342726</c:v>
                </c:pt>
                <c:pt idx="71">
                  <c:v>1.531478917042255</c:v>
                </c:pt>
                <c:pt idx="72">
                  <c:v>1.5563025007672873</c:v>
                </c:pt>
                <c:pt idx="73">
                  <c:v>1.5797835966168101</c:v>
                </c:pt>
                <c:pt idx="74">
                  <c:v>1.5797835966168101</c:v>
                </c:pt>
                <c:pt idx="75">
                  <c:v>1.5797835966168101</c:v>
                </c:pt>
                <c:pt idx="76">
                  <c:v>1.591064607026499</c:v>
                </c:pt>
                <c:pt idx="77">
                  <c:v>1.591064607026499</c:v>
                </c:pt>
                <c:pt idx="78">
                  <c:v>1.591064607026499</c:v>
                </c:pt>
                <c:pt idx="79">
                  <c:v>1.6020599913279625</c:v>
                </c:pt>
                <c:pt idx="80">
                  <c:v>1.6127838567197355</c:v>
                </c:pt>
                <c:pt idx="81">
                  <c:v>1.6232492903979003</c:v>
                </c:pt>
                <c:pt idx="82">
                  <c:v>1.6434526764861874</c:v>
                </c:pt>
                <c:pt idx="83">
                  <c:v>1.6434526764861874</c:v>
                </c:pt>
                <c:pt idx="84">
                  <c:v>1.6532125137753435</c:v>
                </c:pt>
                <c:pt idx="85">
                  <c:v>1.6627578316815739</c:v>
                </c:pt>
                <c:pt idx="86">
                  <c:v>1.6627578316815739</c:v>
                </c:pt>
                <c:pt idx="87">
                  <c:v>1.6720978579357175</c:v>
                </c:pt>
                <c:pt idx="88">
                  <c:v>1.6812412373755872</c:v>
                </c:pt>
                <c:pt idx="89">
                  <c:v>1.6812412373755872</c:v>
                </c:pt>
                <c:pt idx="90">
                  <c:v>1.6812412373755872</c:v>
                </c:pt>
                <c:pt idx="91">
                  <c:v>1.6901960800285138</c:v>
                </c:pt>
                <c:pt idx="92">
                  <c:v>1.6901960800285138</c:v>
                </c:pt>
                <c:pt idx="93">
                  <c:v>1.6989700043360187</c:v>
                </c:pt>
                <c:pt idx="94">
                  <c:v>1.6989700043360187</c:v>
                </c:pt>
                <c:pt idx="95">
                  <c:v>1.6989700043360187</c:v>
                </c:pt>
                <c:pt idx="96">
                  <c:v>1.7075701760979363</c:v>
                </c:pt>
                <c:pt idx="97">
                  <c:v>1.716003343634799</c:v>
                </c:pt>
                <c:pt idx="98">
                  <c:v>1.7481880270062002</c:v>
                </c:pt>
                <c:pt idx="99">
                  <c:v>1.7558748556724915</c:v>
                </c:pt>
                <c:pt idx="100">
                  <c:v>1.7558748556724915</c:v>
                </c:pt>
                <c:pt idx="101">
                  <c:v>1.7558748556724915</c:v>
                </c:pt>
                <c:pt idx="102">
                  <c:v>1.7634279935629373</c:v>
                </c:pt>
                <c:pt idx="103">
                  <c:v>1.7781512503836434</c:v>
                </c:pt>
                <c:pt idx="104">
                  <c:v>1.792391689498254</c:v>
                </c:pt>
                <c:pt idx="105">
                  <c:v>1.8195439355418688</c:v>
                </c:pt>
                <c:pt idx="106">
                  <c:v>1.845098040014257</c:v>
                </c:pt>
                <c:pt idx="107">
                  <c:v>1.8512583487190755</c:v>
                </c:pt>
                <c:pt idx="108">
                  <c:v>1.8512583487190755</c:v>
                </c:pt>
                <c:pt idx="109">
                  <c:v>1.8533939774506658</c:v>
                </c:pt>
                <c:pt idx="110">
                  <c:v>1.8573324964312685</c:v>
                </c:pt>
                <c:pt idx="111">
                  <c:v>1.8750612633917</c:v>
                </c:pt>
                <c:pt idx="112">
                  <c:v>1.8808135922807914</c:v>
                </c:pt>
                <c:pt idx="113">
                  <c:v>1.8808135922807914</c:v>
                </c:pt>
                <c:pt idx="114">
                  <c:v>1.8808135922807914</c:v>
                </c:pt>
                <c:pt idx="115">
                  <c:v>1.8864907251724818</c:v>
                </c:pt>
                <c:pt idx="116">
                  <c:v>1.8920946026904804</c:v>
                </c:pt>
                <c:pt idx="117">
                  <c:v>1.8920946026904804</c:v>
                </c:pt>
                <c:pt idx="118">
                  <c:v>1.90848501887865</c:v>
                </c:pt>
                <c:pt idx="119">
                  <c:v>1.9138138523837167</c:v>
                </c:pt>
                <c:pt idx="120">
                  <c:v>1.9138138523837167</c:v>
                </c:pt>
                <c:pt idx="121">
                  <c:v>1.9190780923760737</c:v>
                </c:pt>
                <c:pt idx="122">
                  <c:v>1.9242792860618816</c:v>
                </c:pt>
                <c:pt idx="123">
                  <c:v>1.9242792860618816</c:v>
                </c:pt>
                <c:pt idx="124">
                  <c:v>1.9294189257142929</c:v>
                </c:pt>
                <c:pt idx="125">
                  <c:v>1.934498451243568</c:v>
                </c:pt>
                <c:pt idx="126">
                  <c:v>1.9395192526186187</c:v>
                </c:pt>
                <c:pt idx="127">
                  <c:v>1.9444826721501687</c:v>
                </c:pt>
                <c:pt idx="128">
                  <c:v>1.9444826721501687</c:v>
                </c:pt>
                <c:pt idx="129">
                  <c:v>1.9444826721501687</c:v>
                </c:pt>
                <c:pt idx="130">
                  <c:v>1.9542425094393248</c:v>
                </c:pt>
                <c:pt idx="131">
                  <c:v>1.9590413923210934</c:v>
                </c:pt>
                <c:pt idx="132">
                  <c:v>1.9637878273455551</c:v>
                </c:pt>
                <c:pt idx="133">
                  <c:v>1.9731278535996988</c:v>
                </c:pt>
                <c:pt idx="134">
                  <c:v>2.0293837776852097</c:v>
                </c:pt>
                <c:pt idx="135">
                  <c:v>2.0293837776852097</c:v>
                </c:pt>
                <c:pt idx="136">
                  <c:v>2.037426497940624</c:v>
                </c:pt>
                <c:pt idx="137">
                  <c:v>2.037426497940624</c:v>
                </c:pt>
                <c:pt idx="138">
                  <c:v>2.037426497940624</c:v>
                </c:pt>
                <c:pt idx="139">
                  <c:v>2.060697840353612</c:v>
                </c:pt>
                <c:pt idx="140">
                  <c:v>2.0863598306747484</c:v>
                </c:pt>
                <c:pt idx="141">
                  <c:v>2.089905111439398</c:v>
                </c:pt>
                <c:pt idx="142">
                  <c:v>2.0969100130080562</c:v>
                </c:pt>
                <c:pt idx="143">
                  <c:v>2.0969100130080562</c:v>
                </c:pt>
                <c:pt idx="144">
                  <c:v>2.1038037209559572</c:v>
                </c:pt>
                <c:pt idx="145">
                  <c:v>2.110589710299249</c:v>
                </c:pt>
                <c:pt idx="146">
                  <c:v>2.123851640967086</c:v>
                </c:pt>
                <c:pt idx="147">
                  <c:v>2.1271047983648073</c:v>
                </c:pt>
                <c:pt idx="148">
                  <c:v>2.133538908370218</c:v>
                </c:pt>
                <c:pt idx="149">
                  <c:v>2.1367205671564067</c:v>
                </c:pt>
                <c:pt idx="150">
                  <c:v>2.1553360374650614</c:v>
                </c:pt>
                <c:pt idx="151">
                  <c:v>2.1583624920952493</c:v>
                </c:pt>
                <c:pt idx="152">
                  <c:v>2.1613680022349753</c:v>
                </c:pt>
                <c:pt idx="153">
                  <c:v>2.1760912590556813</c:v>
                </c:pt>
                <c:pt idx="154">
                  <c:v>2.1760912590556813</c:v>
                </c:pt>
                <c:pt idx="155">
                  <c:v>2.1818435879447726</c:v>
                </c:pt>
                <c:pt idx="156">
                  <c:v>2.1846914308175984</c:v>
                </c:pt>
                <c:pt idx="157">
                  <c:v>2.204119982655925</c:v>
                </c:pt>
                <c:pt idx="158">
                  <c:v>2.204119982655925</c:v>
                </c:pt>
                <c:pt idx="159">
                  <c:v>2.2430380486862944</c:v>
                </c:pt>
                <c:pt idx="160">
                  <c:v>2.2455126678141495</c:v>
                </c:pt>
                <c:pt idx="161">
                  <c:v>2.260071387985075</c:v>
                </c:pt>
                <c:pt idx="162">
                  <c:v>2.264817823009537</c:v>
                </c:pt>
                <c:pt idx="163">
                  <c:v>2.285557309007774</c:v>
                </c:pt>
                <c:pt idx="164">
                  <c:v>2.296665190261531</c:v>
                </c:pt>
                <c:pt idx="165">
                  <c:v>2.296665190261531</c:v>
                </c:pt>
                <c:pt idx="166">
                  <c:v>2.3010299956639813</c:v>
                </c:pt>
                <c:pt idx="167">
                  <c:v>2.3074960379132126</c:v>
                </c:pt>
                <c:pt idx="168">
                  <c:v>2.3222192947339195</c:v>
                </c:pt>
                <c:pt idx="169">
                  <c:v>2.3344537511509307</c:v>
                </c:pt>
                <c:pt idx="170">
                  <c:v>2.338456493604605</c:v>
                </c:pt>
                <c:pt idx="171">
                  <c:v>2.3404441148401185</c:v>
                </c:pt>
                <c:pt idx="172">
                  <c:v>2.361727836017593</c:v>
                </c:pt>
                <c:pt idx="173">
                  <c:v>2.363611979892144</c:v>
                </c:pt>
                <c:pt idx="174">
                  <c:v>2.3692158574101425</c:v>
                </c:pt>
                <c:pt idx="175">
                  <c:v>2.3802112417116064</c:v>
                </c:pt>
                <c:pt idx="176">
                  <c:v>2.385606273598312</c:v>
                </c:pt>
                <c:pt idx="177">
                  <c:v>2.3891660843645326</c:v>
                </c:pt>
                <c:pt idx="178">
                  <c:v>2.3979400086720375</c:v>
                </c:pt>
                <c:pt idx="179">
                  <c:v>2.3979400086720375</c:v>
                </c:pt>
                <c:pt idx="180">
                  <c:v>2.408239965311849</c:v>
                </c:pt>
                <c:pt idx="181">
                  <c:v>2.41161970596323</c:v>
                </c:pt>
                <c:pt idx="182">
                  <c:v>2.4183012913197457</c:v>
                </c:pt>
                <c:pt idx="183">
                  <c:v>2.4281347940287885</c:v>
                </c:pt>
                <c:pt idx="184">
                  <c:v>2.437750562820388</c:v>
                </c:pt>
                <c:pt idx="185">
                  <c:v>2.4456042032735974</c:v>
                </c:pt>
                <c:pt idx="186">
                  <c:v>2.4698220159781634</c:v>
                </c:pt>
                <c:pt idx="187">
                  <c:v>2.4742162640762553</c:v>
                </c:pt>
                <c:pt idx="188">
                  <c:v>2.4771212547196626</c:v>
                </c:pt>
                <c:pt idx="189">
                  <c:v>2.480006942957151</c:v>
                </c:pt>
                <c:pt idx="190">
                  <c:v>2.491361693834273</c:v>
                </c:pt>
                <c:pt idx="191">
                  <c:v>2.492760389026838</c:v>
                </c:pt>
                <c:pt idx="192">
                  <c:v>2.4969296480732153</c:v>
                </c:pt>
                <c:pt idx="193">
                  <c:v>2.502427119984433</c:v>
                </c:pt>
                <c:pt idx="194">
                  <c:v>2.503790683057181</c:v>
                </c:pt>
                <c:pt idx="195">
                  <c:v>2.5065050324048723</c:v>
                </c:pt>
                <c:pt idx="196">
                  <c:v>2.5078558716958312</c:v>
                </c:pt>
                <c:pt idx="197">
                  <c:v>2.518513939877887</c:v>
                </c:pt>
                <c:pt idx="198">
                  <c:v>2.519827993775719</c:v>
                </c:pt>
                <c:pt idx="199">
                  <c:v>2.52244423350632</c:v>
                </c:pt>
                <c:pt idx="200">
                  <c:v>2.5276299008713385</c:v>
                </c:pt>
                <c:pt idx="201">
                  <c:v>2.5314789170422554</c:v>
                </c:pt>
                <c:pt idx="202">
                  <c:v>2.5327543789924976</c:v>
                </c:pt>
                <c:pt idx="203">
                  <c:v>2.5390760987927763</c:v>
                </c:pt>
                <c:pt idx="204">
                  <c:v>2.5440680443502757</c:v>
                </c:pt>
                <c:pt idx="205">
                  <c:v>2.551449997972875</c:v>
                </c:pt>
                <c:pt idx="206">
                  <c:v>2.568201724066995</c:v>
                </c:pt>
                <c:pt idx="207">
                  <c:v>2.571708831808688</c:v>
                </c:pt>
                <c:pt idx="208">
                  <c:v>2.57978359661681</c:v>
                </c:pt>
                <c:pt idx="209">
                  <c:v>2.585460729508501</c:v>
                </c:pt>
                <c:pt idx="210">
                  <c:v>2.588831725594207</c:v>
                </c:pt>
                <c:pt idx="211">
                  <c:v>2.6414741105040997</c:v>
                </c:pt>
                <c:pt idx="212">
                  <c:v>2.643452676486188</c:v>
                </c:pt>
                <c:pt idx="213">
                  <c:v>2.648360010980932</c:v>
                </c:pt>
                <c:pt idx="214">
                  <c:v>2.649334858712142</c:v>
                </c:pt>
                <c:pt idx="215">
                  <c:v>2.6655809910179533</c:v>
                </c:pt>
                <c:pt idx="216">
                  <c:v>2.6963563887333324</c:v>
                </c:pt>
                <c:pt idx="217">
                  <c:v>2.7007037171450197</c:v>
                </c:pt>
                <c:pt idx="218">
                  <c:v>2.7558748556724915</c:v>
                </c:pt>
                <c:pt idx="219">
                  <c:v>2.8444771757456815</c:v>
                </c:pt>
                <c:pt idx="220">
                  <c:v>2.853698211776174</c:v>
                </c:pt>
              </c:numCache>
            </c:numRef>
          </c:xVal>
          <c:yVal>
            <c:numRef>
              <c:f>Data!$T$4:$T$224</c:f>
              <c:numCache>
                <c:ptCount val="221"/>
                <c:pt idx="0">
                  <c:v>1.5883997624685726</c:v>
                </c:pt>
                <c:pt idx="1">
                  <c:v>1.055745221355548</c:v>
                </c:pt>
                <c:pt idx="2">
                  <c:v>1.492208778977577</c:v>
                </c:pt>
                <c:pt idx="3">
                  <c:v>1.496790323102241</c:v>
                </c:pt>
                <c:pt idx="4">
                  <c:v>1.3954941549509858</c:v>
                </c:pt>
                <c:pt idx="5">
                  <c:v>1.5345164920268863</c:v>
                </c:pt>
                <c:pt idx="6">
                  <c:v>1.4976355324318325</c:v>
                </c:pt>
                <c:pt idx="7">
                  <c:v>1.2134571803535155</c:v>
                </c:pt>
                <c:pt idx="8">
                  <c:v>1.5248965595986035</c:v>
                </c:pt>
                <c:pt idx="9">
                  <c:v>1.5874139159319052</c:v>
                </c:pt>
                <c:pt idx="10">
                  <c:v>1.3045550190095903</c:v>
                </c:pt>
                <c:pt idx="11">
                  <c:v>1.5795297542403366</c:v>
                </c:pt>
                <c:pt idx="12">
                  <c:v>1.579959079944485</c:v>
                </c:pt>
                <c:pt idx="13">
                  <c:v>1.374302610576015</c:v>
                </c:pt>
                <c:pt idx="14">
                  <c:v>1.503626455866525</c:v>
                </c:pt>
                <c:pt idx="15">
                  <c:v>1.5596407439467321</c:v>
                </c:pt>
                <c:pt idx="16">
                  <c:v>1.2944764283478944</c:v>
                </c:pt>
                <c:pt idx="17">
                  <c:v>1.6371609453581466</c:v>
                </c:pt>
                <c:pt idx="18">
                  <c:v>1.4492144399587474</c:v>
                </c:pt>
                <c:pt idx="19">
                  <c:v>1.5836763423767908</c:v>
                </c:pt>
                <c:pt idx="20">
                  <c:v>1.4374386134402044</c:v>
                </c:pt>
                <c:pt idx="21">
                  <c:v>1.1915701770758589</c:v>
                </c:pt>
                <c:pt idx="22">
                  <c:v>1.5056138948764564</c:v>
                </c:pt>
                <c:pt idx="23">
                  <c:v>1.4879791323492362</c:v>
                </c:pt>
                <c:pt idx="24">
                  <c:v>1.2668755955809505</c:v>
                </c:pt>
                <c:pt idx="25">
                  <c:v>1.3988579660122438</c:v>
                </c:pt>
                <c:pt idx="26">
                  <c:v>1.446551561960949</c:v>
                </c:pt>
                <c:pt idx="27">
                  <c:v>1.5256708781157078</c:v>
                </c:pt>
                <c:pt idx="28">
                  <c:v>1.0880719291328353</c:v>
                </c:pt>
                <c:pt idx="29">
                  <c:v>1.603924158007615</c:v>
                </c:pt>
                <c:pt idx="30">
                  <c:v>1.3302235215825247</c:v>
                </c:pt>
                <c:pt idx="31">
                  <c:v>1.5270570936165289</c:v>
                </c:pt>
                <c:pt idx="32">
                  <c:v>1.0477199944432973</c:v>
                </c:pt>
                <c:pt idx="33">
                  <c:v>1.5105778220294754</c:v>
                </c:pt>
                <c:pt idx="34">
                  <c:v>1.5123699192771398</c:v>
                </c:pt>
                <c:pt idx="35">
                  <c:v>1.2059393753799466</c:v>
                </c:pt>
                <c:pt idx="36">
                  <c:v>1.3903559031076245</c:v>
                </c:pt>
                <c:pt idx="37">
                  <c:v>1.3059383582014308</c:v>
                </c:pt>
                <c:pt idx="38">
                  <c:v>1.4005338299005718</c:v>
                </c:pt>
                <c:pt idx="39">
                  <c:v>1.0949291747072423</c:v>
                </c:pt>
                <c:pt idx="40">
                  <c:v>1.4107074657717487</c:v>
                </c:pt>
                <c:pt idx="41">
                  <c:v>1.4856184363760379</c:v>
                </c:pt>
                <c:pt idx="42">
                  <c:v>1.4380902540630665</c:v>
                </c:pt>
                <c:pt idx="43">
                  <c:v>1.171023546644865</c:v>
                </c:pt>
                <c:pt idx="44">
                  <c:v>1.2118228086420497</c:v>
                </c:pt>
                <c:pt idx="45">
                  <c:v>1.4999859703796423</c:v>
                </c:pt>
                <c:pt idx="46">
                  <c:v>1.1716778305952338</c:v>
                </c:pt>
                <c:pt idx="47">
                  <c:v>1.4021482703996544</c:v>
                </c:pt>
                <c:pt idx="48">
                  <c:v>1.206019701795369</c:v>
                </c:pt>
                <c:pt idx="49">
                  <c:v>1.1082794273671908</c:v>
                </c:pt>
                <c:pt idx="50">
                  <c:v>1.6476357402695254</c:v>
                </c:pt>
                <c:pt idx="51">
                  <c:v>1.1772823103337504</c:v>
                </c:pt>
                <c:pt idx="52">
                  <c:v>1.2849785333527017</c:v>
                </c:pt>
                <c:pt idx="53">
                  <c:v>1.1348542071124896</c:v>
                </c:pt>
                <c:pt idx="54">
                  <c:v>1.4695994355311355</c:v>
                </c:pt>
                <c:pt idx="55">
                  <c:v>1.5055332513613977</c:v>
                </c:pt>
                <c:pt idx="56">
                  <c:v>0.8144684843083216</c:v>
                </c:pt>
                <c:pt idx="57">
                  <c:v>1.629900803215025</c:v>
                </c:pt>
                <c:pt idx="58">
                  <c:v>1.4571938400534283</c:v>
                </c:pt>
                <c:pt idx="59">
                  <c:v>1.245782460902117</c:v>
                </c:pt>
                <c:pt idx="60">
                  <c:v>1.321542260204566</c:v>
                </c:pt>
                <c:pt idx="61">
                  <c:v>1.3727450660502099</c:v>
                </c:pt>
                <c:pt idx="62">
                  <c:v>1.2327175295372668</c:v>
                </c:pt>
                <c:pt idx="63">
                  <c:v>1.313564620240145</c:v>
                </c:pt>
                <c:pt idx="64">
                  <c:v>1.1244417042884145</c:v>
                </c:pt>
                <c:pt idx="65">
                  <c:v>1.1282800572142742</c:v>
                </c:pt>
                <c:pt idx="66">
                  <c:v>1.2863648169541502</c:v>
                </c:pt>
                <c:pt idx="67">
                  <c:v>1.2134612617802674</c:v>
                </c:pt>
                <c:pt idx="68">
                  <c:v>1.1726710362857828</c:v>
                </c:pt>
                <c:pt idx="69">
                  <c:v>1.1182459649023797</c:v>
                </c:pt>
                <c:pt idx="70">
                  <c:v>1.1199068518173143</c:v>
                </c:pt>
                <c:pt idx="71">
                  <c:v>0.8094100679084599</c:v>
                </c:pt>
                <c:pt idx="72">
                  <c:v>1.0362878380187233</c:v>
                </c:pt>
                <c:pt idx="73">
                  <c:v>0.9912857954863289</c:v>
                </c:pt>
                <c:pt idx="74">
                  <c:v>0.9227097855701704</c:v>
                </c:pt>
                <c:pt idx="75">
                  <c:v>1.1757102068415108</c:v>
                </c:pt>
                <c:pt idx="76">
                  <c:v>1.2984945684344258</c:v>
                </c:pt>
                <c:pt idx="77">
                  <c:v>1.1317272043189983</c:v>
                </c:pt>
                <c:pt idx="78">
                  <c:v>1.246838588021031</c:v>
                </c:pt>
                <c:pt idx="79">
                  <c:v>0.9272514760489629</c:v>
                </c:pt>
                <c:pt idx="80">
                  <c:v>1.127327408216331</c:v>
                </c:pt>
                <c:pt idx="81">
                  <c:v>1.0893717913815228</c:v>
                </c:pt>
                <c:pt idx="82">
                  <c:v>1.6029935436319993</c:v>
                </c:pt>
                <c:pt idx="83">
                  <c:v>1.039017321997412</c:v>
                </c:pt>
                <c:pt idx="84">
                  <c:v>0.8848536674749106</c:v>
                </c:pt>
                <c:pt idx="85">
                  <c:v>1.0692025661977564</c:v>
                </c:pt>
                <c:pt idx="86">
                  <c:v>1.0770655907484408</c:v>
                </c:pt>
                <c:pt idx="87">
                  <c:v>0.9883858058563786</c:v>
                </c:pt>
                <c:pt idx="88">
                  <c:v>1.2484832502044854</c:v>
                </c:pt>
                <c:pt idx="89">
                  <c:v>0.9365280957182401</c:v>
                </c:pt>
                <c:pt idx="90">
                  <c:v>1.0402738229846584</c:v>
                </c:pt>
                <c:pt idx="91">
                  <c:v>1.0990806741667416</c:v>
                </c:pt>
                <c:pt idx="92">
                  <c:v>1.3003795609533886</c:v>
                </c:pt>
                <c:pt idx="93">
                  <c:v>1.15236033590769</c:v>
                </c:pt>
                <c:pt idx="94">
                  <c:v>1.3415288077123761</c:v>
                </c:pt>
                <c:pt idx="95">
                  <c:v>1.1435661793138643</c:v>
                </c:pt>
                <c:pt idx="96">
                  <c:v>0.7907218793642464</c:v>
                </c:pt>
                <c:pt idx="97">
                  <c:v>1.7109251502682898</c:v>
                </c:pt>
                <c:pt idx="98">
                  <c:v>0.8502516081164854</c:v>
                </c:pt>
                <c:pt idx="99">
                  <c:v>0.8347473821469747</c:v>
                </c:pt>
                <c:pt idx="100">
                  <c:v>1.0900183151396432</c:v>
                </c:pt>
                <c:pt idx="101">
                  <c:v>1.0461826340470635</c:v>
                </c:pt>
                <c:pt idx="102">
                  <c:v>0.9578845839902399</c:v>
                </c:pt>
                <c:pt idx="103">
                  <c:v>1.0666945789194442</c:v>
                </c:pt>
                <c:pt idx="104">
                  <c:v>1.1772823103337504</c:v>
                </c:pt>
                <c:pt idx="105">
                  <c:v>1.1374993375962914</c:v>
                </c:pt>
                <c:pt idx="106">
                  <c:v>0.8244694065670262</c:v>
                </c:pt>
                <c:pt idx="107">
                  <c:v>1.462486606983284</c:v>
                </c:pt>
                <c:pt idx="108">
                  <c:v>1.0526033242379447</c:v>
                </c:pt>
                <c:pt idx="109">
                  <c:v>0</c:v>
                </c:pt>
                <c:pt idx="110">
                  <c:v>1.0435490449475573</c:v>
                </c:pt>
                <c:pt idx="111">
                  <c:v>1.2045984879288836</c:v>
                </c:pt>
                <c:pt idx="112">
                  <c:v>1.0141434947106744</c:v>
                </c:pt>
                <c:pt idx="113">
                  <c:v>1.6106873552088679</c:v>
                </c:pt>
                <c:pt idx="114">
                  <c:v>1.1551897262842326</c:v>
                </c:pt>
                <c:pt idx="115">
                  <c:v>1.0604730196528085</c:v>
                </c:pt>
                <c:pt idx="116">
                  <c:v>1.1000940849055685</c:v>
                </c:pt>
                <c:pt idx="117">
                  <c:v>1.242505306533958</c:v>
                </c:pt>
                <c:pt idx="118">
                  <c:v>1.1900273898213096</c:v>
                </c:pt>
                <c:pt idx="119">
                  <c:v>0.9825752821863526</c:v>
                </c:pt>
                <c:pt idx="120">
                  <c:v>1.091374091963116</c:v>
                </c:pt>
                <c:pt idx="121">
                  <c:v>1.0447590365681472</c:v>
                </c:pt>
                <c:pt idx="122">
                  <c:v>1.2060016550894817</c:v>
                </c:pt>
                <c:pt idx="123">
                  <c:v>1.0357692798092732</c:v>
                </c:pt>
                <c:pt idx="124">
                  <c:v>1.1429111697921104</c:v>
                </c:pt>
                <c:pt idx="125">
                  <c:v>1.088698067093127</c:v>
                </c:pt>
                <c:pt idx="126">
                  <c:v>1.103231816323867</c:v>
                </c:pt>
                <c:pt idx="127">
                  <c:v>0.8457569492897452</c:v>
                </c:pt>
                <c:pt idx="128">
                  <c:v>1.069537161964584</c:v>
                </c:pt>
                <c:pt idx="129">
                  <c:v>0.9501019071342682</c:v>
                </c:pt>
                <c:pt idx="130">
                  <c:v>1.0109367282085173</c:v>
                </c:pt>
                <c:pt idx="131">
                  <c:v>1.0899623020772014</c:v>
                </c:pt>
                <c:pt idx="132">
                  <c:v>1.0819004733513349</c:v>
                </c:pt>
                <c:pt idx="133">
                  <c:v>1.22824006248466</c:v>
                </c:pt>
                <c:pt idx="134">
                  <c:v>1.0803353620537555</c:v>
                </c:pt>
                <c:pt idx="135">
                  <c:v>0.9482016159291918</c:v>
                </c:pt>
                <c:pt idx="136">
                  <c:v>1.088193322474741</c:v>
                </c:pt>
                <c:pt idx="137">
                  <c:v>1.520348608376117</c:v>
                </c:pt>
                <c:pt idx="138">
                  <c:v>0.9618188382507239</c:v>
                </c:pt>
                <c:pt idx="139">
                  <c:v>0.9976797502192641</c:v>
                </c:pt>
                <c:pt idx="140">
                  <c:v>1.2879027682938229</c:v>
                </c:pt>
                <c:pt idx="141">
                  <c:v>0.8661680202103161</c:v>
                </c:pt>
                <c:pt idx="142">
                  <c:v>0.9064936881134683</c:v>
                </c:pt>
                <c:pt idx="143">
                  <c:v>0.9633488897418577</c:v>
                </c:pt>
                <c:pt idx="144">
                  <c:v>0.9242596818839529</c:v>
                </c:pt>
                <c:pt idx="145">
                  <c:v>1.0801642414948638</c:v>
                </c:pt>
                <c:pt idx="146">
                  <c:v>1.6120471505721583</c:v>
                </c:pt>
                <c:pt idx="147">
                  <c:v>1.0256752488524836</c:v>
                </c:pt>
                <c:pt idx="148">
                  <c:v>0.9627983109479517</c:v>
                </c:pt>
                <c:pt idx="149">
                  <c:v>1.0823917790628848</c:v>
                </c:pt>
                <c:pt idx="150">
                  <c:v>1.0120666983299078</c:v>
                </c:pt>
                <c:pt idx="151">
                  <c:v>1.0424884071473697</c:v>
                </c:pt>
                <c:pt idx="152">
                  <c:v>0.7919699192697648</c:v>
                </c:pt>
                <c:pt idx="153">
                  <c:v>0.8271798759929518</c:v>
                </c:pt>
                <c:pt idx="154">
                  <c:v>1.0394360556110653</c:v>
                </c:pt>
                <c:pt idx="155">
                  <c:v>0.9338957562448444</c:v>
                </c:pt>
                <c:pt idx="156">
                  <c:v>1.0439954417924753</c:v>
                </c:pt>
                <c:pt idx="157">
                  <c:v>1.1382182157752276</c:v>
                </c:pt>
                <c:pt idx="158">
                  <c:v>0.9556104759926302</c:v>
                </c:pt>
                <c:pt idx="159">
                  <c:v>0.9587981215677962</c:v>
                </c:pt>
                <c:pt idx="160">
                  <c:v>1.0963763357629097</c:v>
                </c:pt>
                <c:pt idx="161">
                  <c:v>1.0220033657946108</c:v>
                </c:pt>
                <c:pt idx="162">
                  <c:v>1.084886528088091</c:v>
                </c:pt>
                <c:pt idx="163">
                  <c:v>0.8356681101631663</c:v>
                </c:pt>
                <c:pt idx="164">
                  <c:v>0.8892977604336731</c:v>
                </c:pt>
                <c:pt idx="165">
                  <c:v>1.2432344948591993</c:v>
                </c:pt>
                <c:pt idx="166">
                  <c:v>1.167824102982052</c:v>
                </c:pt>
                <c:pt idx="167">
                  <c:v>1.119080754369476</c:v>
                </c:pt>
                <c:pt idx="168">
                  <c:v>0.8162626648267752</c:v>
                </c:pt>
                <c:pt idx="169">
                  <c:v>1.2727338622289044</c:v>
                </c:pt>
                <c:pt idx="170">
                  <c:v>1.0028010237565934</c:v>
                </c:pt>
                <c:pt idx="171">
                  <c:v>0.9679105504698021</c:v>
                </c:pt>
                <c:pt idx="172">
                  <c:v>0.8742456482998645</c:v>
                </c:pt>
                <c:pt idx="173">
                  <c:v>0.8981741388276364</c:v>
                </c:pt>
                <c:pt idx="174">
                  <c:v>0.9609466252442597</c:v>
                </c:pt>
                <c:pt idx="175">
                  <c:v>0.7923359104577518</c:v>
                </c:pt>
                <c:pt idx="176">
                  <c:v>0.528475828353735</c:v>
                </c:pt>
                <c:pt idx="177">
                  <c:v>0.9193919951604836</c:v>
                </c:pt>
                <c:pt idx="178">
                  <c:v>0.8404349014292475</c:v>
                </c:pt>
                <c:pt idx="179">
                  <c:v>0.7654740429017756</c:v>
                </c:pt>
                <c:pt idx="180">
                  <c:v>0.9873187074596911</c:v>
                </c:pt>
                <c:pt idx="181">
                  <c:v>1.0046760393218197</c:v>
                </c:pt>
                <c:pt idx="182">
                  <c:v>0.8192441807599904</c:v>
                </c:pt>
                <c:pt idx="183">
                  <c:v>0.7690753132114615</c:v>
                </c:pt>
                <c:pt idx="184">
                  <c:v>0.7693026062390556</c:v>
                </c:pt>
                <c:pt idx="185">
                  <c:v>0.7539629047939937</c:v>
                </c:pt>
                <c:pt idx="186">
                  <c:v>0.9038219573333619</c:v>
                </c:pt>
                <c:pt idx="187">
                  <c:v>1.0236755376005402</c:v>
                </c:pt>
                <c:pt idx="188">
                  <c:v>0.7606047540422495</c:v>
                </c:pt>
                <c:pt idx="189">
                  <c:v>0.7486426775876474</c:v>
                </c:pt>
                <c:pt idx="190">
                  <c:v>0.7807077057580462</c:v>
                </c:pt>
                <c:pt idx="191">
                  <c:v>0.7107661592086381</c:v>
                </c:pt>
                <c:pt idx="192">
                  <c:v>0.6035483257807533</c:v>
                </c:pt>
                <c:pt idx="193">
                  <c:v>0.8394002886371049</c:v>
                </c:pt>
                <c:pt idx="194">
                  <c:v>0.8280577234808308</c:v>
                </c:pt>
                <c:pt idx="195">
                  <c:v>0.8133777322359896</c:v>
                </c:pt>
                <c:pt idx="196">
                  <c:v>0.7117745867211911</c:v>
                </c:pt>
                <c:pt idx="197">
                  <c:v>0.8275668024230797</c:v>
                </c:pt>
                <c:pt idx="198">
                  <c:v>0.5743215133322561</c:v>
                </c:pt>
                <c:pt idx="199">
                  <c:v>0.7002247005129035</c:v>
                </c:pt>
                <c:pt idx="200">
                  <c:v>0.8491534214319177</c:v>
                </c:pt>
                <c:pt idx="201">
                  <c:v>0.7022376134034322</c:v>
                </c:pt>
                <c:pt idx="202">
                  <c:v>0.5741113237543183</c:v>
                </c:pt>
                <c:pt idx="203">
                  <c:v>0.8084342910999026</c:v>
                </c:pt>
                <c:pt idx="204">
                  <c:v>0.8396881881143119</c:v>
                </c:pt>
                <c:pt idx="205">
                  <c:v>0.7235334181554028</c:v>
                </c:pt>
                <c:pt idx="206">
                  <c:v>0.8862649003161035</c:v>
                </c:pt>
                <c:pt idx="207">
                  <c:v>0.6108837861178337</c:v>
                </c:pt>
                <c:pt idx="208">
                  <c:v>0.7250464087713298</c:v>
                </c:pt>
                <c:pt idx="209">
                  <c:v>0.8974246080542188</c:v>
                </c:pt>
                <c:pt idx="210">
                  <c:v>0.3316497072785443</c:v>
                </c:pt>
                <c:pt idx="211">
                  <c:v>0.7141103430241712</c:v>
                </c:pt>
                <c:pt idx="212">
                  <c:v>0.8754297100703997</c:v>
                </c:pt>
                <c:pt idx="213">
                  <c:v>0.8862918970264569</c:v>
                </c:pt>
                <c:pt idx="214">
                  <c:v>0.7078488890378521</c:v>
                </c:pt>
                <c:pt idx="215">
                  <c:v>0.7812234902943332</c:v>
                </c:pt>
                <c:pt idx="216">
                  <c:v>0.9678451169155631</c:v>
                </c:pt>
                <c:pt idx="217">
                  <c:v>1.5032285835564367</c:v>
                </c:pt>
                <c:pt idx="218">
                  <c:v>0.7845554454507512</c:v>
                </c:pt>
                <c:pt idx="219">
                  <c:v>0.8598413115584828</c:v>
                </c:pt>
                <c:pt idx="220">
                  <c:v>0.8197480401829883</c:v>
                </c:pt>
              </c:numCache>
            </c:numRef>
          </c:yVal>
          <c:smooth val="0"/>
        </c:ser>
        <c:axId val="18490459"/>
        <c:axId val="32196404"/>
      </c:scatterChart>
      <c:valAx>
        <c:axId val="1849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crossBetween val="midCat"/>
        <c:dispUnits/>
      </c:val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life expectancy (transformed)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Log GDP vs Median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Data!$D$3:$D$224</c:f>
              <c:numCache>
                <c:ptCount val="222"/>
                <c:pt idx="0">
                  <c:v>18.7</c:v>
                </c:pt>
                <c:pt idx="1">
                  <c:v>16.7</c:v>
                </c:pt>
                <c:pt idx="2">
                  <c:v>19.1</c:v>
                </c:pt>
                <c:pt idx="3">
                  <c:v>17.6</c:v>
                </c:pt>
                <c:pt idx="4">
                  <c:v>16.7</c:v>
                </c:pt>
                <c:pt idx="5">
                  <c:v>16.1</c:v>
                </c:pt>
                <c:pt idx="6">
                  <c:v>17.6</c:v>
                </c:pt>
                <c:pt idx="7">
                  <c:v>17.7</c:v>
                </c:pt>
                <c:pt idx="8">
                  <c:v>21.1</c:v>
                </c:pt>
                <c:pt idx="9">
                  <c:v>19.1</c:v>
                </c:pt>
                <c:pt idx="10">
                  <c:v>18.1</c:v>
                </c:pt>
                <c:pt idx="11">
                  <c:v>17.8</c:v>
                </c:pt>
                <c:pt idx="12">
                  <c:v>17.5</c:v>
                </c:pt>
                <c:pt idx="13">
                  <c:v>18.2</c:v>
                </c:pt>
                <c:pt idx="14">
                  <c:v>17.9</c:v>
                </c:pt>
                <c:pt idx="15">
                  <c:v>18</c:v>
                </c:pt>
                <c:pt idx="16">
                  <c:v>16.5</c:v>
                </c:pt>
                <c:pt idx="17">
                  <c:v>16.7</c:v>
                </c:pt>
                <c:pt idx="18">
                  <c:v>16.8</c:v>
                </c:pt>
                <c:pt idx="19">
                  <c:v>17.7</c:v>
                </c:pt>
                <c:pt idx="20">
                  <c:v>18.5</c:v>
                </c:pt>
                <c:pt idx="21">
                  <c:v>18.6</c:v>
                </c:pt>
                <c:pt idx="22">
                  <c:v>16.2</c:v>
                </c:pt>
                <c:pt idx="23">
                  <c:v>16.5</c:v>
                </c:pt>
                <c:pt idx="24">
                  <c:v>15.9</c:v>
                </c:pt>
                <c:pt idx="25">
                  <c:v>21.3</c:v>
                </c:pt>
                <c:pt idx="26">
                  <c:v>20.5</c:v>
                </c:pt>
                <c:pt idx="27">
                  <c:v>16.7</c:v>
                </c:pt>
                <c:pt idx="28">
                  <c:v>16.3</c:v>
                </c:pt>
                <c:pt idx="29">
                  <c:v>16</c:v>
                </c:pt>
                <c:pt idx="30">
                  <c:v>17.4</c:v>
                </c:pt>
                <c:pt idx="31">
                  <c:v>20.5</c:v>
                </c:pt>
                <c:pt idx="32">
                  <c:v>18.7</c:v>
                </c:pt>
                <c:pt idx="33">
                  <c:v>18.5</c:v>
                </c:pt>
                <c:pt idx="34">
                  <c:v>19.3</c:v>
                </c:pt>
                <c:pt idx="35">
                  <c:v>18.6</c:v>
                </c:pt>
                <c:pt idx="36">
                  <c:v>24.9</c:v>
                </c:pt>
                <c:pt idx="37">
                  <c:v>18.4</c:v>
                </c:pt>
                <c:pt idx="38">
                  <c:v>27.4</c:v>
                </c:pt>
                <c:pt idx="39">
                  <c:v>18.4</c:v>
                </c:pt>
                <c:pt idx="40">
                  <c:v>32.4</c:v>
                </c:pt>
                <c:pt idx="41">
                  <c:v>18.7</c:v>
                </c:pt>
                <c:pt idx="42">
                  <c:v>14.9</c:v>
                </c:pt>
                <c:pt idx="43">
                  <c:v>17.8</c:v>
                </c:pt>
                <c:pt idx="44">
                  <c:v>34</c:v>
                </c:pt>
                <c:pt idx="45">
                  <c:v>22.9</c:v>
                </c:pt>
                <c:pt idx="46">
                  <c:v>17.7</c:v>
                </c:pt>
                <c:pt idx="47">
                  <c:v>23.9</c:v>
                </c:pt>
                <c:pt idx="48">
                  <c:v>19</c:v>
                </c:pt>
                <c:pt idx="49">
                  <c:v>24.6</c:v>
                </c:pt>
                <c:pt idx="50">
                  <c:v>20.4</c:v>
                </c:pt>
                <c:pt idx="51">
                  <c:v>20.1</c:v>
                </c:pt>
                <c:pt idx="52">
                  <c:v>21.3</c:v>
                </c:pt>
                <c:pt idx="53">
                  <c:v>22.5</c:v>
                </c:pt>
                <c:pt idx="54">
                  <c:v>21.2</c:v>
                </c:pt>
                <c:pt idx="55">
                  <c:v>18.9</c:v>
                </c:pt>
                <c:pt idx="56">
                  <c:v>18.7</c:v>
                </c:pt>
                <c:pt idx="57">
                  <c:v>36.5</c:v>
                </c:pt>
                <c:pt idx="58">
                  <c:v>21.1</c:v>
                </c:pt>
                <c:pt idx="59">
                  <c:v>17.1</c:v>
                </c:pt>
                <c:pt idx="60">
                  <c:v>20.9</c:v>
                </c:pt>
                <c:pt idx="61">
                  <c:v>21.3</c:v>
                </c:pt>
                <c:pt idx="62">
                  <c:v>20.2</c:v>
                </c:pt>
                <c:pt idx="63">
                  <c:v>21.4</c:v>
                </c:pt>
                <c:pt idx="64">
                  <c:v>20.4</c:v>
                </c:pt>
                <c:pt idx="65">
                  <c:v>20</c:v>
                </c:pt>
                <c:pt idx="66">
                  <c:v>20.7</c:v>
                </c:pt>
                <c:pt idx="67">
                  <c:v>23.4</c:v>
                </c:pt>
                <c:pt idx="68">
                  <c:v>22.2</c:v>
                </c:pt>
                <c:pt idx="69">
                  <c:v>19.7</c:v>
                </c:pt>
                <c:pt idx="70">
                  <c:v>21.3</c:v>
                </c:pt>
                <c:pt idx="71">
                  <c:v>26.4</c:v>
                </c:pt>
                <c:pt idx="72">
                  <c:v>29.3</c:v>
                </c:pt>
                <c:pt idx="73">
                  <c:v>27.4</c:v>
                </c:pt>
                <c:pt idx="74">
                  <c:v>29.1</c:v>
                </c:pt>
                <c:pt idx="75">
                  <c:v>38</c:v>
                </c:pt>
                <c:pt idx="76">
                  <c:v>24.8</c:v>
                </c:pt>
                <c:pt idx="77">
                  <c:v>22.1</c:v>
                </c:pt>
                <c:pt idx="78">
                  <c:v>26.9</c:v>
                </c:pt>
                <c:pt idx="79">
                  <c:v>18.1</c:v>
                </c:pt>
                <c:pt idx="80">
                  <c:v>36.3</c:v>
                </c:pt>
                <c:pt idx="81">
                  <c:v>21.1</c:v>
                </c:pt>
                <c:pt idx="82">
                  <c:v>24.2</c:v>
                </c:pt>
                <c:pt idx="83">
                  <c:v>17.9</c:v>
                </c:pt>
                <c:pt idx="84">
                  <c:v>37.3</c:v>
                </c:pt>
                <c:pt idx="85">
                  <c:v>23.9</c:v>
                </c:pt>
                <c:pt idx="86">
                  <c:v>23.2</c:v>
                </c:pt>
                <c:pt idx="87">
                  <c:v>24.3</c:v>
                </c:pt>
                <c:pt idx="88">
                  <c:v>30</c:v>
                </c:pt>
                <c:pt idx="89">
                  <c:v>27.8</c:v>
                </c:pt>
                <c:pt idx="90">
                  <c:v>21.6</c:v>
                </c:pt>
                <c:pt idx="91">
                  <c:v>25.6</c:v>
                </c:pt>
                <c:pt idx="92">
                  <c:v>22</c:v>
                </c:pt>
                <c:pt idx="93">
                  <c:v>17.1</c:v>
                </c:pt>
                <c:pt idx="94">
                  <c:v>18.9</c:v>
                </c:pt>
                <c:pt idx="95">
                  <c:v>21</c:v>
                </c:pt>
                <c:pt idx="96">
                  <c:v>22.7</c:v>
                </c:pt>
                <c:pt idx="97">
                  <c:v>23.5</c:v>
                </c:pt>
                <c:pt idx="98">
                  <c:v>18.6</c:v>
                </c:pt>
                <c:pt idx="99">
                  <c:v>38.9</c:v>
                </c:pt>
                <c:pt idx="100">
                  <c:v>29.2</c:v>
                </c:pt>
                <c:pt idx="101">
                  <c:v>30.8</c:v>
                </c:pt>
                <c:pt idx="102">
                  <c:v>28.3</c:v>
                </c:pt>
                <c:pt idx="103">
                  <c:v>23.6</c:v>
                </c:pt>
                <c:pt idx="104">
                  <c:v>20.2</c:v>
                </c:pt>
                <c:pt idx="105">
                  <c:v>24.9</c:v>
                </c:pt>
                <c:pt idx="106">
                  <c:v>25.5</c:v>
                </c:pt>
                <c:pt idx="107">
                  <c:v>34.6</c:v>
                </c:pt>
                <c:pt idx="108">
                  <c:v>18.6</c:v>
                </c:pt>
                <c:pt idx="109">
                  <c:v>27.1</c:v>
                </c:pt>
                <c:pt idx="111">
                  <c:v>24.9</c:v>
                </c:pt>
                <c:pt idx="112">
                  <c:v>27.6</c:v>
                </c:pt>
                <c:pt idx="113">
                  <c:v>25.5</c:v>
                </c:pt>
                <c:pt idx="114">
                  <c:v>20.2</c:v>
                </c:pt>
                <c:pt idx="115">
                  <c:v>32</c:v>
                </c:pt>
                <c:pt idx="116">
                  <c:v>33.2</c:v>
                </c:pt>
                <c:pt idx="117">
                  <c:v>28.4</c:v>
                </c:pt>
                <c:pt idx="118">
                  <c:v>39.2</c:v>
                </c:pt>
                <c:pt idx="119">
                  <c:v>38.2</c:v>
                </c:pt>
                <c:pt idx="120">
                  <c:v>26.4</c:v>
                </c:pt>
                <c:pt idx="121">
                  <c:v>28.1</c:v>
                </c:pt>
                <c:pt idx="122">
                  <c:v>34.4</c:v>
                </c:pt>
                <c:pt idx="123">
                  <c:v>19.9</c:v>
                </c:pt>
                <c:pt idx="124">
                  <c:v>24.5</c:v>
                </c:pt>
                <c:pt idx="125">
                  <c:v>22.3</c:v>
                </c:pt>
                <c:pt idx="126">
                  <c:v>26.6</c:v>
                </c:pt>
                <c:pt idx="127">
                  <c:v>25.8</c:v>
                </c:pt>
                <c:pt idx="128">
                  <c:v>31.6</c:v>
                </c:pt>
                <c:pt idx="129">
                  <c:v>28.6</c:v>
                </c:pt>
                <c:pt idx="130">
                  <c:v>28.3</c:v>
                </c:pt>
                <c:pt idx="131">
                  <c:v>28.6</c:v>
                </c:pt>
                <c:pt idx="132">
                  <c:v>36.9</c:v>
                </c:pt>
                <c:pt idx="133">
                  <c:v>32.4</c:v>
                </c:pt>
                <c:pt idx="134">
                  <c:v>29.1</c:v>
                </c:pt>
                <c:pt idx="135">
                  <c:v>40.9</c:v>
                </c:pt>
                <c:pt idx="136">
                  <c:v>25.6</c:v>
                </c:pt>
                <c:pt idx="137">
                  <c:v>30.3</c:v>
                </c:pt>
                <c:pt idx="138">
                  <c:v>20.9</c:v>
                </c:pt>
                <c:pt idx="139">
                  <c:v>32.9</c:v>
                </c:pt>
                <c:pt idx="140">
                  <c:v>27.7</c:v>
                </c:pt>
                <c:pt idx="141">
                  <c:v>38.2</c:v>
                </c:pt>
                <c:pt idx="142">
                  <c:v>23.3</c:v>
                </c:pt>
                <c:pt idx="143">
                  <c:v>26.8</c:v>
                </c:pt>
                <c:pt idx="144">
                  <c:v>29.7</c:v>
                </c:pt>
                <c:pt idx="145">
                  <c:v>30.7</c:v>
                </c:pt>
                <c:pt idx="146">
                  <c:v>24.4</c:v>
                </c:pt>
                <c:pt idx="147">
                  <c:v>24.3</c:v>
                </c:pt>
                <c:pt idx="148">
                  <c:v>40.6</c:v>
                </c:pt>
                <c:pt idx="149">
                  <c:v>21.4</c:v>
                </c:pt>
                <c:pt idx="150">
                  <c:v>31.2</c:v>
                </c:pt>
                <c:pt idx="151">
                  <c:v>37.3</c:v>
                </c:pt>
                <c:pt idx="152">
                  <c:v>18.9</c:v>
                </c:pt>
                <c:pt idx="153">
                  <c:v>37.7</c:v>
                </c:pt>
                <c:pt idx="154">
                  <c:v>28.8</c:v>
                </c:pt>
                <c:pt idx="155">
                  <c:v>28.1</c:v>
                </c:pt>
                <c:pt idx="156">
                  <c:v>29.9</c:v>
                </c:pt>
                <c:pt idx="157">
                  <c:v>38.6</c:v>
                </c:pt>
                <c:pt idx="158">
                  <c:v>39.6</c:v>
                </c:pt>
                <c:pt idx="159">
                  <c:v>33.1</c:v>
                </c:pt>
                <c:pt idx="160">
                  <c:v>28.3</c:v>
                </c:pt>
                <c:pt idx="161">
                  <c:v>38.9</c:v>
                </c:pt>
                <c:pt idx="162">
                  <c:v>36.1</c:v>
                </c:pt>
                <c:pt idx="163">
                  <c:v>35</c:v>
                </c:pt>
                <c:pt idx="164">
                  <c:v>35.1</c:v>
                </c:pt>
                <c:pt idx="165">
                  <c:v>38.8</c:v>
                </c:pt>
                <c:pt idx="166">
                  <c:v>31.8</c:v>
                </c:pt>
                <c:pt idx="167">
                  <c:v>34.1</c:v>
                </c:pt>
                <c:pt idx="168">
                  <c:v>39.4</c:v>
                </c:pt>
                <c:pt idx="169">
                  <c:v>39</c:v>
                </c:pt>
                <c:pt idx="170">
                  <c:v>28.1</c:v>
                </c:pt>
                <c:pt idx="171">
                  <c:v>37.3</c:v>
                </c:pt>
                <c:pt idx="172">
                  <c:v>39.5</c:v>
                </c:pt>
                <c:pt idx="173">
                  <c:v>35.1</c:v>
                </c:pt>
                <c:pt idx="174">
                  <c:v>26</c:v>
                </c:pt>
                <c:pt idx="175">
                  <c:v>41</c:v>
                </c:pt>
                <c:pt idx="176">
                  <c:v>41.2</c:v>
                </c:pt>
                <c:pt idx="177">
                  <c:v>36.6</c:v>
                </c:pt>
                <c:pt idx="178">
                  <c:v>35.8</c:v>
                </c:pt>
                <c:pt idx="180">
                  <c:v>40.1</c:v>
                </c:pt>
                <c:pt idx="181">
                  <c:v>27.2</c:v>
                </c:pt>
                <c:pt idx="182">
                  <c:v>29.7</c:v>
                </c:pt>
                <c:pt idx="183">
                  <c:v>34.2</c:v>
                </c:pt>
                <c:pt idx="184">
                  <c:v>29.9</c:v>
                </c:pt>
                <c:pt idx="185">
                  <c:v>40.3</c:v>
                </c:pt>
                <c:pt idx="186">
                  <c:v>40.1</c:v>
                </c:pt>
                <c:pt idx="187">
                  <c:v>35.5</c:v>
                </c:pt>
                <c:pt idx="188">
                  <c:v>31.9</c:v>
                </c:pt>
                <c:pt idx="189">
                  <c:v>45.5</c:v>
                </c:pt>
                <c:pt idx="190">
                  <c:v>42.5</c:v>
                </c:pt>
                <c:pt idx="191">
                  <c:v>35</c:v>
                </c:pt>
                <c:pt idx="192">
                  <c:v>39</c:v>
                </c:pt>
                <c:pt idx="193">
                  <c:v>37.8</c:v>
                </c:pt>
                <c:pt idx="194">
                  <c:v>39.6</c:v>
                </c:pt>
                <c:pt idx="195">
                  <c:v>43</c:v>
                </c:pt>
                <c:pt idx="196">
                  <c:v>39.7</c:v>
                </c:pt>
                <c:pt idx="197">
                  <c:v>41.1</c:v>
                </c:pt>
                <c:pt idx="198">
                  <c:v>41.1</c:v>
                </c:pt>
                <c:pt idx="199">
                  <c:v>43.5</c:v>
                </c:pt>
                <c:pt idx="200">
                  <c:v>37.1</c:v>
                </c:pt>
                <c:pt idx="201">
                  <c:v>41.6</c:v>
                </c:pt>
                <c:pt idx="202">
                  <c:v>40.4</c:v>
                </c:pt>
                <c:pt idx="203">
                  <c:v>40.9</c:v>
                </c:pt>
                <c:pt idx="204">
                  <c:v>41.3</c:v>
                </c:pt>
                <c:pt idx="205">
                  <c:v>39.8</c:v>
                </c:pt>
                <c:pt idx="206">
                  <c:v>39.1</c:v>
                </c:pt>
                <c:pt idx="207">
                  <c:v>40.1</c:v>
                </c:pt>
                <c:pt idx="208">
                  <c:v>41.2</c:v>
                </c:pt>
                <c:pt idx="209">
                  <c:v>34.5</c:v>
                </c:pt>
                <c:pt idx="210">
                  <c:v>31.7</c:v>
                </c:pt>
                <c:pt idx="211">
                  <c:v>41.5</c:v>
                </c:pt>
                <c:pt idx="212">
                  <c:v>37.5</c:v>
                </c:pt>
                <c:pt idx="213">
                  <c:v>36.6</c:v>
                </c:pt>
                <c:pt idx="214">
                  <c:v>34.3</c:v>
                </c:pt>
                <c:pt idx="215">
                  <c:v>41.7</c:v>
                </c:pt>
                <c:pt idx="216">
                  <c:v>38.7</c:v>
                </c:pt>
                <c:pt idx="217">
                  <c:v>30.1</c:v>
                </c:pt>
                <c:pt idx="218">
                  <c:v>18.8</c:v>
                </c:pt>
                <c:pt idx="219">
                  <c:v>41.9</c:v>
                </c:pt>
                <c:pt idx="220">
                  <c:v>40.6</c:v>
                </c:pt>
                <c:pt idx="221">
                  <c:v>38.9</c:v>
                </c:pt>
              </c:numCache>
            </c:numRef>
          </c:xVal>
          <c:yVal>
            <c:numRef>
              <c:f>Data!$K$3:$K$224</c:f>
              <c:numCache>
                <c:ptCount val="222"/>
                <c:pt idx="0">
                  <c:v>0.7781512503836434</c:v>
                </c:pt>
                <c:pt idx="1">
                  <c:v>0.7781512503836434</c:v>
                </c:pt>
                <c:pt idx="2">
                  <c:v>0.7781512503836434</c:v>
                </c:pt>
                <c:pt idx="3">
                  <c:v>0.7781512503836434</c:v>
                </c:pt>
                <c:pt idx="4">
                  <c:v>0.8450980400142569</c:v>
                </c:pt>
                <c:pt idx="5">
                  <c:v>0.8450980400142569</c:v>
                </c:pt>
                <c:pt idx="6">
                  <c:v>0.9030899869919438</c:v>
                </c:pt>
                <c:pt idx="7">
                  <c:v>0.9030899869919438</c:v>
                </c:pt>
                <c:pt idx="8">
                  <c:v>0.9030899869919438</c:v>
                </c:pt>
                <c:pt idx="9">
                  <c:v>0.9542425094393248</c:v>
                </c:pt>
                <c:pt idx="10">
                  <c:v>0.9542425094393248</c:v>
                </c:pt>
                <c:pt idx="11">
                  <c:v>0.9542425094393248</c:v>
                </c:pt>
                <c:pt idx="12">
                  <c:v>0.9542425094393248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1.041392685158225</c:v>
                </c:pt>
                <c:pt idx="20">
                  <c:v>1.0791812460476247</c:v>
                </c:pt>
                <c:pt idx="21">
                  <c:v>1.0791812460476247</c:v>
                </c:pt>
                <c:pt idx="22">
                  <c:v>1.0791812460476247</c:v>
                </c:pt>
                <c:pt idx="23">
                  <c:v>1.113943352306837</c:v>
                </c:pt>
                <c:pt idx="24">
                  <c:v>1.113943352306837</c:v>
                </c:pt>
                <c:pt idx="25">
                  <c:v>1.113943352306837</c:v>
                </c:pt>
                <c:pt idx="26">
                  <c:v>1.1461280356782382</c:v>
                </c:pt>
                <c:pt idx="27">
                  <c:v>1.1461280356782382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1.1760912590556813</c:v>
                </c:pt>
                <c:pt idx="34">
                  <c:v>1.2041199826559246</c:v>
                </c:pt>
                <c:pt idx="35">
                  <c:v>1.2041199826559246</c:v>
                </c:pt>
                <c:pt idx="36">
                  <c:v>1.2041199826559246</c:v>
                </c:pt>
                <c:pt idx="37">
                  <c:v>1.230448921378274</c:v>
                </c:pt>
                <c:pt idx="38">
                  <c:v>1.255272505103306</c:v>
                </c:pt>
                <c:pt idx="39">
                  <c:v>1.255272505103306</c:v>
                </c:pt>
                <c:pt idx="40">
                  <c:v>1.255272505103306</c:v>
                </c:pt>
                <c:pt idx="41">
                  <c:v>1.255272505103306</c:v>
                </c:pt>
                <c:pt idx="42">
                  <c:v>1.2787536009528289</c:v>
                </c:pt>
                <c:pt idx="43">
                  <c:v>1.3010299956639813</c:v>
                </c:pt>
                <c:pt idx="44">
                  <c:v>1.3010299956639813</c:v>
                </c:pt>
                <c:pt idx="45">
                  <c:v>1.3010299956639813</c:v>
                </c:pt>
                <c:pt idx="46">
                  <c:v>1.322219294733919</c:v>
                </c:pt>
                <c:pt idx="47">
                  <c:v>1.322219294733919</c:v>
                </c:pt>
                <c:pt idx="48">
                  <c:v>1.322219294733919</c:v>
                </c:pt>
                <c:pt idx="49">
                  <c:v>1.322219294733919</c:v>
                </c:pt>
                <c:pt idx="50">
                  <c:v>1.322219294733919</c:v>
                </c:pt>
                <c:pt idx="51">
                  <c:v>1.322219294733919</c:v>
                </c:pt>
                <c:pt idx="52">
                  <c:v>1.3424226808222062</c:v>
                </c:pt>
                <c:pt idx="53">
                  <c:v>1.361727836017593</c:v>
                </c:pt>
                <c:pt idx="54">
                  <c:v>1.361727836017593</c:v>
                </c:pt>
                <c:pt idx="55">
                  <c:v>1.380211241711606</c:v>
                </c:pt>
                <c:pt idx="56">
                  <c:v>1.380211241711606</c:v>
                </c:pt>
                <c:pt idx="57">
                  <c:v>1.3979400086720375</c:v>
                </c:pt>
                <c:pt idx="58">
                  <c:v>1.4149733479708178</c:v>
                </c:pt>
                <c:pt idx="59">
                  <c:v>1.4149733479708178</c:v>
                </c:pt>
                <c:pt idx="60">
                  <c:v>1.4149733479708178</c:v>
                </c:pt>
                <c:pt idx="61">
                  <c:v>1.4313637641589874</c:v>
                </c:pt>
                <c:pt idx="62">
                  <c:v>1.4313637641589874</c:v>
                </c:pt>
                <c:pt idx="63">
                  <c:v>1.4313637641589874</c:v>
                </c:pt>
                <c:pt idx="64">
                  <c:v>1.4471580313422194</c:v>
                </c:pt>
                <c:pt idx="65">
                  <c:v>1.462397997898956</c:v>
                </c:pt>
                <c:pt idx="66">
                  <c:v>1.462397997898956</c:v>
                </c:pt>
                <c:pt idx="67">
                  <c:v>1.462397997898956</c:v>
                </c:pt>
                <c:pt idx="68">
                  <c:v>1.4913616938342726</c:v>
                </c:pt>
                <c:pt idx="69">
                  <c:v>1.4913616938342726</c:v>
                </c:pt>
                <c:pt idx="70">
                  <c:v>1.4913616938342726</c:v>
                </c:pt>
                <c:pt idx="71">
                  <c:v>1.4913616938342726</c:v>
                </c:pt>
                <c:pt idx="72">
                  <c:v>1.531478917042255</c:v>
                </c:pt>
                <c:pt idx="73">
                  <c:v>1.5563025007672873</c:v>
                </c:pt>
                <c:pt idx="74">
                  <c:v>1.5797835966168101</c:v>
                </c:pt>
                <c:pt idx="75">
                  <c:v>1.5797835966168101</c:v>
                </c:pt>
                <c:pt idx="76">
                  <c:v>1.5797835966168101</c:v>
                </c:pt>
                <c:pt idx="77">
                  <c:v>1.591064607026499</c:v>
                </c:pt>
                <c:pt idx="78">
                  <c:v>1.591064607026499</c:v>
                </c:pt>
                <c:pt idx="79">
                  <c:v>1.591064607026499</c:v>
                </c:pt>
                <c:pt idx="80">
                  <c:v>1.6020599913279625</c:v>
                </c:pt>
                <c:pt idx="81">
                  <c:v>1.6127838567197355</c:v>
                </c:pt>
                <c:pt idx="82">
                  <c:v>1.6232492903979003</c:v>
                </c:pt>
                <c:pt idx="83">
                  <c:v>1.6434526764861874</c:v>
                </c:pt>
                <c:pt idx="84">
                  <c:v>1.6434526764861874</c:v>
                </c:pt>
                <c:pt idx="85">
                  <c:v>1.6532125137753435</c:v>
                </c:pt>
                <c:pt idx="86">
                  <c:v>1.6627578316815739</c:v>
                </c:pt>
                <c:pt idx="87">
                  <c:v>1.6627578316815739</c:v>
                </c:pt>
                <c:pt idx="88">
                  <c:v>1.6720978579357175</c:v>
                </c:pt>
                <c:pt idx="89">
                  <c:v>1.6812412373755872</c:v>
                </c:pt>
                <c:pt idx="90">
                  <c:v>1.6812412373755872</c:v>
                </c:pt>
                <c:pt idx="91">
                  <c:v>1.6812412373755872</c:v>
                </c:pt>
                <c:pt idx="92">
                  <c:v>1.6901960800285138</c:v>
                </c:pt>
                <c:pt idx="93">
                  <c:v>1.6901960800285138</c:v>
                </c:pt>
                <c:pt idx="94">
                  <c:v>1.6989700043360187</c:v>
                </c:pt>
                <c:pt idx="95">
                  <c:v>1.6989700043360187</c:v>
                </c:pt>
                <c:pt idx="96">
                  <c:v>1.6989700043360187</c:v>
                </c:pt>
                <c:pt idx="97">
                  <c:v>1.7075701760979363</c:v>
                </c:pt>
                <c:pt idx="98">
                  <c:v>1.716003343634799</c:v>
                </c:pt>
                <c:pt idx="99">
                  <c:v>1.7481880270062002</c:v>
                </c:pt>
                <c:pt idx="100">
                  <c:v>1.7558748556724915</c:v>
                </c:pt>
                <c:pt idx="101">
                  <c:v>1.7558748556724915</c:v>
                </c:pt>
                <c:pt idx="102">
                  <c:v>1.7558748556724915</c:v>
                </c:pt>
                <c:pt idx="103">
                  <c:v>1.7634279935629373</c:v>
                </c:pt>
                <c:pt idx="104">
                  <c:v>1.7781512503836434</c:v>
                </c:pt>
                <c:pt idx="105">
                  <c:v>1.792391689498254</c:v>
                </c:pt>
                <c:pt idx="106">
                  <c:v>1.8195439355418688</c:v>
                </c:pt>
                <c:pt idx="107">
                  <c:v>1.845098040014257</c:v>
                </c:pt>
                <c:pt idx="108">
                  <c:v>1.8512583487190755</c:v>
                </c:pt>
                <c:pt idx="109">
                  <c:v>1.8512583487190755</c:v>
                </c:pt>
                <c:pt idx="110">
                  <c:v>1.8533939774506658</c:v>
                </c:pt>
                <c:pt idx="111">
                  <c:v>1.8573324964312685</c:v>
                </c:pt>
                <c:pt idx="112">
                  <c:v>1.8750612633917</c:v>
                </c:pt>
                <c:pt idx="113">
                  <c:v>1.8808135922807914</c:v>
                </c:pt>
                <c:pt idx="114">
                  <c:v>1.8808135922807914</c:v>
                </c:pt>
                <c:pt idx="115">
                  <c:v>1.8808135922807914</c:v>
                </c:pt>
                <c:pt idx="116">
                  <c:v>1.8864907251724818</c:v>
                </c:pt>
                <c:pt idx="117">
                  <c:v>1.8920946026904804</c:v>
                </c:pt>
                <c:pt idx="118">
                  <c:v>1.8920946026904804</c:v>
                </c:pt>
                <c:pt idx="119">
                  <c:v>1.90848501887865</c:v>
                </c:pt>
                <c:pt idx="120">
                  <c:v>1.9138138523837167</c:v>
                </c:pt>
                <c:pt idx="121">
                  <c:v>1.9138138523837167</c:v>
                </c:pt>
                <c:pt idx="122">
                  <c:v>1.9190780923760737</c:v>
                </c:pt>
                <c:pt idx="123">
                  <c:v>1.9242792860618816</c:v>
                </c:pt>
                <c:pt idx="124">
                  <c:v>1.9242792860618816</c:v>
                </c:pt>
                <c:pt idx="125">
                  <c:v>1.9294189257142929</c:v>
                </c:pt>
                <c:pt idx="126">
                  <c:v>1.934498451243568</c:v>
                </c:pt>
                <c:pt idx="127">
                  <c:v>1.9395192526186187</c:v>
                </c:pt>
                <c:pt idx="128">
                  <c:v>1.9444826721501687</c:v>
                </c:pt>
                <c:pt idx="129">
                  <c:v>1.9444826721501687</c:v>
                </c:pt>
                <c:pt idx="130">
                  <c:v>1.9444826721501687</c:v>
                </c:pt>
                <c:pt idx="131">
                  <c:v>1.9542425094393248</c:v>
                </c:pt>
                <c:pt idx="132">
                  <c:v>1.9590413923210934</c:v>
                </c:pt>
                <c:pt idx="133">
                  <c:v>1.9637878273455551</c:v>
                </c:pt>
                <c:pt idx="134">
                  <c:v>1.9731278535996988</c:v>
                </c:pt>
                <c:pt idx="135">
                  <c:v>2.0293837776852097</c:v>
                </c:pt>
                <c:pt idx="136">
                  <c:v>2.0293837776852097</c:v>
                </c:pt>
                <c:pt idx="137">
                  <c:v>2.037426497940624</c:v>
                </c:pt>
                <c:pt idx="138">
                  <c:v>2.037426497940624</c:v>
                </c:pt>
                <c:pt idx="139">
                  <c:v>2.037426497940624</c:v>
                </c:pt>
                <c:pt idx="140">
                  <c:v>2.060697840353612</c:v>
                </c:pt>
                <c:pt idx="141">
                  <c:v>2.0863598306747484</c:v>
                </c:pt>
                <c:pt idx="142">
                  <c:v>2.089905111439398</c:v>
                </c:pt>
                <c:pt idx="143">
                  <c:v>2.0969100130080562</c:v>
                </c:pt>
                <c:pt idx="144">
                  <c:v>2.0969100130080562</c:v>
                </c:pt>
                <c:pt idx="145">
                  <c:v>2.1038037209559572</c:v>
                </c:pt>
                <c:pt idx="146">
                  <c:v>2.110589710299249</c:v>
                </c:pt>
                <c:pt idx="147">
                  <c:v>2.123851640967086</c:v>
                </c:pt>
                <c:pt idx="148">
                  <c:v>2.1271047983648073</c:v>
                </c:pt>
                <c:pt idx="149">
                  <c:v>2.133538908370218</c:v>
                </c:pt>
                <c:pt idx="150">
                  <c:v>2.1367205671564067</c:v>
                </c:pt>
                <c:pt idx="151">
                  <c:v>2.1553360374650614</c:v>
                </c:pt>
                <c:pt idx="152">
                  <c:v>2.1583624920952493</c:v>
                </c:pt>
                <c:pt idx="153">
                  <c:v>2.1613680022349753</c:v>
                </c:pt>
                <c:pt idx="154">
                  <c:v>2.1760912590556813</c:v>
                </c:pt>
                <c:pt idx="155">
                  <c:v>2.1760912590556813</c:v>
                </c:pt>
                <c:pt idx="156">
                  <c:v>2.1818435879447726</c:v>
                </c:pt>
                <c:pt idx="157">
                  <c:v>2.1846914308175984</c:v>
                </c:pt>
                <c:pt idx="158">
                  <c:v>2.204119982655925</c:v>
                </c:pt>
                <c:pt idx="159">
                  <c:v>2.204119982655925</c:v>
                </c:pt>
                <c:pt idx="160">
                  <c:v>2.2430380486862944</c:v>
                </c:pt>
                <c:pt idx="161">
                  <c:v>2.2455126678141495</c:v>
                </c:pt>
                <c:pt idx="162">
                  <c:v>2.260071387985075</c:v>
                </c:pt>
                <c:pt idx="163">
                  <c:v>2.264817823009537</c:v>
                </c:pt>
                <c:pt idx="164">
                  <c:v>2.285557309007774</c:v>
                </c:pt>
                <c:pt idx="165">
                  <c:v>2.296665190261531</c:v>
                </c:pt>
                <c:pt idx="166">
                  <c:v>2.296665190261531</c:v>
                </c:pt>
                <c:pt idx="167">
                  <c:v>2.3010299956639813</c:v>
                </c:pt>
                <c:pt idx="168">
                  <c:v>2.3074960379132126</c:v>
                </c:pt>
                <c:pt idx="169">
                  <c:v>2.3222192947339195</c:v>
                </c:pt>
                <c:pt idx="170">
                  <c:v>2.3344537511509307</c:v>
                </c:pt>
                <c:pt idx="171">
                  <c:v>2.338456493604605</c:v>
                </c:pt>
                <c:pt idx="172">
                  <c:v>2.3404441148401185</c:v>
                </c:pt>
                <c:pt idx="173">
                  <c:v>2.361727836017593</c:v>
                </c:pt>
                <c:pt idx="174">
                  <c:v>2.363611979892144</c:v>
                </c:pt>
                <c:pt idx="175">
                  <c:v>2.3692158574101425</c:v>
                </c:pt>
                <c:pt idx="176">
                  <c:v>2.3802112417116064</c:v>
                </c:pt>
                <c:pt idx="177">
                  <c:v>2.385606273598312</c:v>
                </c:pt>
                <c:pt idx="178">
                  <c:v>2.3891660843645326</c:v>
                </c:pt>
                <c:pt idx="179">
                  <c:v>2.3979400086720375</c:v>
                </c:pt>
                <c:pt idx="180">
                  <c:v>2.3979400086720375</c:v>
                </c:pt>
                <c:pt idx="181">
                  <c:v>2.408239965311849</c:v>
                </c:pt>
                <c:pt idx="182">
                  <c:v>2.41161970596323</c:v>
                </c:pt>
                <c:pt idx="183">
                  <c:v>2.4183012913197457</c:v>
                </c:pt>
                <c:pt idx="184">
                  <c:v>2.4281347940287885</c:v>
                </c:pt>
                <c:pt idx="185">
                  <c:v>2.437750562820388</c:v>
                </c:pt>
                <c:pt idx="186">
                  <c:v>2.4456042032735974</c:v>
                </c:pt>
                <c:pt idx="187">
                  <c:v>2.4698220159781634</c:v>
                </c:pt>
                <c:pt idx="188">
                  <c:v>2.4742162640762553</c:v>
                </c:pt>
                <c:pt idx="189">
                  <c:v>2.4771212547196626</c:v>
                </c:pt>
                <c:pt idx="190">
                  <c:v>2.480006942957151</c:v>
                </c:pt>
                <c:pt idx="191">
                  <c:v>2.491361693834273</c:v>
                </c:pt>
                <c:pt idx="192">
                  <c:v>2.492760389026838</c:v>
                </c:pt>
                <c:pt idx="193">
                  <c:v>2.4969296480732153</c:v>
                </c:pt>
                <c:pt idx="194">
                  <c:v>2.502427119984433</c:v>
                </c:pt>
                <c:pt idx="195">
                  <c:v>2.503790683057181</c:v>
                </c:pt>
                <c:pt idx="196">
                  <c:v>2.5065050324048723</c:v>
                </c:pt>
                <c:pt idx="197">
                  <c:v>2.5078558716958312</c:v>
                </c:pt>
                <c:pt idx="198">
                  <c:v>2.518513939877887</c:v>
                </c:pt>
                <c:pt idx="199">
                  <c:v>2.519827993775719</c:v>
                </c:pt>
                <c:pt idx="200">
                  <c:v>2.52244423350632</c:v>
                </c:pt>
                <c:pt idx="201">
                  <c:v>2.5276299008713385</c:v>
                </c:pt>
                <c:pt idx="202">
                  <c:v>2.5314789170422554</c:v>
                </c:pt>
                <c:pt idx="203">
                  <c:v>2.5327543789924976</c:v>
                </c:pt>
                <c:pt idx="204">
                  <c:v>2.5390760987927763</c:v>
                </c:pt>
                <c:pt idx="205">
                  <c:v>2.5440680443502757</c:v>
                </c:pt>
                <c:pt idx="206">
                  <c:v>2.551449997972875</c:v>
                </c:pt>
                <c:pt idx="207">
                  <c:v>2.568201724066995</c:v>
                </c:pt>
                <c:pt idx="208">
                  <c:v>2.571708831808688</c:v>
                </c:pt>
                <c:pt idx="209">
                  <c:v>2.57978359661681</c:v>
                </c:pt>
                <c:pt idx="210">
                  <c:v>2.585460729508501</c:v>
                </c:pt>
                <c:pt idx="211">
                  <c:v>2.588831725594207</c:v>
                </c:pt>
                <c:pt idx="212">
                  <c:v>2.6414741105040997</c:v>
                </c:pt>
                <c:pt idx="213">
                  <c:v>2.643452676486188</c:v>
                </c:pt>
                <c:pt idx="214">
                  <c:v>2.648360010980932</c:v>
                </c:pt>
                <c:pt idx="215">
                  <c:v>2.649334858712142</c:v>
                </c:pt>
                <c:pt idx="216">
                  <c:v>2.6655809910179533</c:v>
                </c:pt>
                <c:pt idx="217">
                  <c:v>2.6963563887333324</c:v>
                </c:pt>
                <c:pt idx="218">
                  <c:v>2.7007037171450197</c:v>
                </c:pt>
                <c:pt idx="219">
                  <c:v>2.7558748556724915</c:v>
                </c:pt>
                <c:pt idx="220">
                  <c:v>2.8444771757456815</c:v>
                </c:pt>
                <c:pt idx="221">
                  <c:v>2.853698211776174</c:v>
                </c:pt>
              </c:numCache>
            </c:numRef>
          </c:yVal>
          <c:smooth val="0"/>
        </c:ser>
        <c:axId val="21332181"/>
        <c:axId val="57771902"/>
      </c:scatterChart>
      <c:valAx>
        <c:axId val="2133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Median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crossBetween val="midCat"/>
        <c:dispUnits/>
      </c:valAx>
      <c:valAx>
        <c:axId val="577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32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Log inf-mort v Median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Data!$D$3:$D$224</c:f>
              <c:numCache>
                <c:ptCount val="222"/>
                <c:pt idx="0">
                  <c:v>18.7</c:v>
                </c:pt>
                <c:pt idx="1">
                  <c:v>16.7</c:v>
                </c:pt>
                <c:pt idx="2">
                  <c:v>19.1</c:v>
                </c:pt>
                <c:pt idx="3">
                  <c:v>17.6</c:v>
                </c:pt>
                <c:pt idx="4">
                  <c:v>16.7</c:v>
                </c:pt>
                <c:pt idx="5">
                  <c:v>16.1</c:v>
                </c:pt>
                <c:pt idx="6">
                  <c:v>17.6</c:v>
                </c:pt>
                <c:pt idx="7">
                  <c:v>17.7</c:v>
                </c:pt>
                <c:pt idx="8">
                  <c:v>21.1</c:v>
                </c:pt>
                <c:pt idx="9">
                  <c:v>19.1</c:v>
                </c:pt>
                <c:pt idx="10">
                  <c:v>18.1</c:v>
                </c:pt>
                <c:pt idx="11">
                  <c:v>17.8</c:v>
                </c:pt>
                <c:pt idx="12">
                  <c:v>17.5</c:v>
                </c:pt>
                <c:pt idx="13">
                  <c:v>18.2</c:v>
                </c:pt>
                <c:pt idx="14">
                  <c:v>17.9</c:v>
                </c:pt>
                <c:pt idx="15">
                  <c:v>18</c:v>
                </c:pt>
                <c:pt idx="16">
                  <c:v>16.5</c:v>
                </c:pt>
                <c:pt idx="17">
                  <c:v>16.7</c:v>
                </c:pt>
                <c:pt idx="18">
                  <c:v>16.8</c:v>
                </c:pt>
                <c:pt idx="19">
                  <c:v>17.7</c:v>
                </c:pt>
                <c:pt idx="20">
                  <c:v>18.5</c:v>
                </c:pt>
                <c:pt idx="21">
                  <c:v>18.6</c:v>
                </c:pt>
                <c:pt idx="22">
                  <c:v>16.2</c:v>
                </c:pt>
                <c:pt idx="23">
                  <c:v>16.5</c:v>
                </c:pt>
                <c:pt idx="24">
                  <c:v>15.9</c:v>
                </c:pt>
                <c:pt idx="25">
                  <c:v>21.3</c:v>
                </c:pt>
                <c:pt idx="26">
                  <c:v>20.5</c:v>
                </c:pt>
                <c:pt idx="27">
                  <c:v>16.7</c:v>
                </c:pt>
                <c:pt idx="28">
                  <c:v>16.3</c:v>
                </c:pt>
                <c:pt idx="29">
                  <c:v>16</c:v>
                </c:pt>
                <c:pt idx="30">
                  <c:v>17.4</c:v>
                </c:pt>
                <c:pt idx="31">
                  <c:v>20.5</c:v>
                </c:pt>
                <c:pt idx="32">
                  <c:v>18.7</c:v>
                </c:pt>
                <c:pt idx="33">
                  <c:v>18.5</c:v>
                </c:pt>
                <c:pt idx="34">
                  <c:v>19.3</c:v>
                </c:pt>
                <c:pt idx="35">
                  <c:v>18.6</c:v>
                </c:pt>
                <c:pt idx="36">
                  <c:v>24.9</c:v>
                </c:pt>
                <c:pt idx="37">
                  <c:v>18.4</c:v>
                </c:pt>
                <c:pt idx="38">
                  <c:v>27.4</c:v>
                </c:pt>
                <c:pt idx="39">
                  <c:v>18.4</c:v>
                </c:pt>
                <c:pt idx="40">
                  <c:v>32.4</c:v>
                </c:pt>
                <c:pt idx="41">
                  <c:v>18.7</c:v>
                </c:pt>
                <c:pt idx="42">
                  <c:v>14.9</c:v>
                </c:pt>
                <c:pt idx="43">
                  <c:v>17.8</c:v>
                </c:pt>
                <c:pt idx="44">
                  <c:v>34</c:v>
                </c:pt>
                <c:pt idx="45">
                  <c:v>22.9</c:v>
                </c:pt>
                <c:pt idx="46">
                  <c:v>17.7</c:v>
                </c:pt>
                <c:pt idx="47">
                  <c:v>23.9</c:v>
                </c:pt>
                <c:pt idx="48">
                  <c:v>19</c:v>
                </c:pt>
                <c:pt idx="49">
                  <c:v>24.6</c:v>
                </c:pt>
                <c:pt idx="50">
                  <c:v>20.4</c:v>
                </c:pt>
                <c:pt idx="51">
                  <c:v>20.1</c:v>
                </c:pt>
                <c:pt idx="52">
                  <c:v>21.3</c:v>
                </c:pt>
                <c:pt idx="53">
                  <c:v>22.5</c:v>
                </c:pt>
                <c:pt idx="54">
                  <c:v>21.2</c:v>
                </c:pt>
                <c:pt idx="55">
                  <c:v>18.9</c:v>
                </c:pt>
                <c:pt idx="56">
                  <c:v>18.7</c:v>
                </c:pt>
                <c:pt idx="57">
                  <c:v>36.5</c:v>
                </c:pt>
                <c:pt idx="58">
                  <c:v>21.1</c:v>
                </c:pt>
                <c:pt idx="59">
                  <c:v>17.1</c:v>
                </c:pt>
                <c:pt idx="60">
                  <c:v>20.9</c:v>
                </c:pt>
                <c:pt idx="61">
                  <c:v>21.3</c:v>
                </c:pt>
                <c:pt idx="62">
                  <c:v>20.2</c:v>
                </c:pt>
                <c:pt idx="63">
                  <c:v>21.4</c:v>
                </c:pt>
                <c:pt idx="64">
                  <c:v>20.4</c:v>
                </c:pt>
                <c:pt idx="65">
                  <c:v>20</c:v>
                </c:pt>
                <c:pt idx="66">
                  <c:v>20.7</c:v>
                </c:pt>
                <c:pt idx="67">
                  <c:v>23.4</c:v>
                </c:pt>
                <c:pt idx="68">
                  <c:v>22.2</c:v>
                </c:pt>
                <c:pt idx="69">
                  <c:v>19.7</c:v>
                </c:pt>
                <c:pt idx="70">
                  <c:v>21.3</c:v>
                </c:pt>
                <c:pt idx="71">
                  <c:v>26.4</c:v>
                </c:pt>
                <c:pt idx="72">
                  <c:v>29.3</c:v>
                </c:pt>
                <c:pt idx="73">
                  <c:v>27.4</c:v>
                </c:pt>
                <c:pt idx="74">
                  <c:v>29.1</c:v>
                </c:pt>
                <c:pt idx="75">
                  <c:v>38</c:v>
                </c:pt>
                <c:pt idx="76">
                  <c:v>24.8</c:v>
                </c:pt>
                <c:pt idx="77">
                  <c:v>22.1</c:v>
                </c:pt>
                <c:pt idx="78">
                  <c:v>26.9</c:v>
                </c:pt>
                <c:pt idx="79">
                  <c:v>18.1</c:v>
                </c:pt>
                <c:pt idx="80">
                  <c:v>36.3</c:v>
                </c:pt>
                <c:pt idx="81">
                  <c:v>21.1</c:v>
                </c:pt>
                <c:pt idx="82">
                  <c:v>24.2</c:v>
                </c:pt>
                <c:pt idx="83">
                  <c:v>17.9</c:v>
                </c:pt>
                <c:pt idx="84">
                  <c:v>37.3</c:v>
                </c:pt>
                <c:pt idx="85">
                  <c:v>23.9</c:v>
                </c:pt>
                <c:pt idx="86">
                  <c:v>23.2</c:v>
                </c:pt>
                <c:pt idx="87">
                  <c:v>24.3</c:v>
                </c:pt>
                <c:pt idx="88">
                  <c:v>30</c:v>
                </c:pt>
                <c:pt idx="89">
                  <c:v>27.8</c:v>
                </c:pt>
                <c:pt idx="90">
                  <c:v>21.6</c:v>
                </c:pt>
                <c:pt idx="91">
                  <c:v>25.6</c:v>
                </c:pt>
                <c:pt idx="92">
                  <c:v>22</c:v>
                </c:pt>
                <c:pt idx="93">
                  <c:v>17.1</c:v>
                </c:pt>
                <c:pt idx="94">
                  <c:v>18.9</c:v>
                </c:pt>
                <c:pt idx="95">
                  <c:v>21</c:v>
                </c:pt>
                <c:pt idx="96">
                  <c:v>22.7</c:v>
                </c:pt>
                <c:pt idx="97">
                  <c:v>23.5</c:v>
                </c:pt>
                <c:pt idx="98">
                  <c:v>18.6</c:v>
                </c:pt>
                <c:pt idx="99">
                  <c:v>38.9</c:v>
                </c:pt>
                <c:pt idx="100">
                  <c:v>29.2</c:v>
                </c:pt>
                <c:pt idx="101">
                  <c:v>30.8</c:v>
                </c:pt>
                <c:pt idx="102">
                  <c:v>28.3</c:v>
                </c:pt>
                <c:pt idx="103">
                  <c:v>23.6</c:v>
                </c:pt>
                <c:pt idx="104">
                  <c:v>20.2</c:v>
                </c:pt>
                <c:pt idx="105">
                  <c:v>24.9</c:v>
                </c:pt>
                <c:pt idx="106">
                  <c:v>25.5</c:v>
                </c:pt>
                <c:pt idx="107">
                  <c:v>34.6</c:v>
                </c:pt>
                <c:pt idx="108">
                  <c:v>18.6</c:v>
                </c:pt>
                <c:pt idx="109">
                  <c:v>27.1</c:v>
                </c:pt>
                <c:pt idx="111">
                  <c:v>24.9</c:v>
                </c:pt>
                <c:pt idx="112">
                  <c:v>27.6</c:v>
                </c:pt>
                <c:pt idx="113">
                  <c:v>25.5</c:v>
                </c:pt>
                <c:pt idx="114">
                  <c:v>20.2</c:v>
                </c:pt>
                <c:pt idx="115">
                  <c:v>32</c:v>
                </c:pt>
                <c:pt idx="116">
                  <c:v>33.2</c:v>
                </c:pt>
                <c:pt idx="117">
                  <c:v>28.4</c:v>
                </c:pt>
                <c:pt idx="118">
                  <c:v>39.2</c:v>
                </c:pt>
                <c:pt idx="119">
                  <c:v>38.2</c:v>
                </c:pt>
                <c:pt idx="120">
                  <c:v>26.4</c:v>
                </c:pt>
                <c:pt idx="121">
                  <c:v>28.1</c:v>
                </c:pt>
                <c:pt idx="122">
                  <c:v>34.4</c:v>
                </c:pt>
                <c:pt idx="123">
                  <c:v>19.9</c:v>
                </c:pt>
                <c:pt idx="124">
                  <c:v>24.5</c:v>
                </c:pt>
                <c:pt idx="125">
                  <c:v>22.3</c:v>
                </c:pt>
                <c:pt idx="126">
                  <c:v>26.6</c:v>
                </c:pt>
                <c:pt idx="127">
                  <c:v>25.8</c:v>
                </c:pt>
                <c:pt idx="128">
                  <c:v>31.6</c:v>
                </c:pt>
                <c:pt idx="129">
                  <c:v>28.6</c:v>
                </c:pt>
                <c:pt idx="130">
                  <c:v>28.3</c:v>
                </c:pt>
                <c:pt idx="131">
                  <c:v>28.6</c:v>
                </c:pt>
                <c:pt idx="132">
                  <c:v>36.9</c:v>
                </c:pt>
                <c:pt idx="133">
                  <c:v>32.4</c:v>
                </c:pt>
                <c:pt idx="134">
                  <c:v>29.1</c:v>
                </c:pt>
                <c:pt idx="135">
                  <c:v>40.9</c:v>
                </c:pt>
                <c:pt idx="136">
                  <c:v>25.6</c:v>
                </c:pt>
                <c:pt idx="137">
                  <c:v>30.3</c:v>
                </c:pt>
                <c:pt idx="138">
                  <c:v>20.9</c:v>
                </c:pt>
                <c:pt idx="139">
                  <c:v>32.9</c:v>
                </c:pt>
                <c:pt idx="140">
                  <c:v>27.7</c:v>
                </c:pt>
                <c:pt idx="141">
                  <c:v>38.2</c:v>
                </c:pt>
                <c:pt idx="142">
                  <c:v>23.3</c:v>
                </c:pt>
                <c:pt idx="143">
                  <c:v>26.8</c:v>
                </c:pt>
                <c:pt idx="144">
                  <c:v>29.7</c:v>
                </c:pt>
                <c:pt idx="145">
                  <c:v>30.7</c:v>
                </c:pt>
                <c:pt idx="146">
                  <c:v>24.4</c:v>
                </c:pt>
                <c:pt idx="147">
                  <c:v>24.3</c:v>
                </c:pt>
                <c:pt idx="148">
                  <c:v>40.6</c:v>
                </c:pt>
                <c:pt idx="149">
                  <c:v>21.4</c:v>
                </c:pt>
                <c:pt idx="150">
                  <c:v>31.2</c:v>
                </c:pt>
                <c:pt idx="151">
                  <c:v>37.3</c:v>
                </c:pt>
                <c:pt idx="152">
                  <c:v>18.9</c:v>
                </c:pt>
                <c:pt idx="153">
                  <c:v>37.7</c:v>
                </c:pt>
                <c:pt idx="154">
                  <c:v>28.8</c:v>
                </c:pt>
                <c:pt idx="155">
                  <c:v>28.1</c:v>
                </c:pt>
                <c:pt idx="156">
                  <c:v>29.9</c:v>
                </c:pt>
                <c:pt idx="157">
                  <c:v>38.6</c:v>
                </c:pt>
                <c:pt idx="158">
                  <c:v>39.6</c:v>
                </c:pt>
                <c:pt idx="159">
                  <c:v>33.1</c:v>
                </c:pt>
                <c:pt idx="160">
                  <c:v>28.3</c:v>
                </c:pt>
                <c:pt idx="161">
                  <c:v>38.9</c:v>
                </c:pt>
                <c:pt idx="162">
                  <c:v>36.1</c:v>
                </c:pt>
                <c:pt idx="163">
                  <c:v>35</c:v>
                </c:pt>
                <c:pt idx="164">
                  <c:v>35.1</c:v>
                </c:pt>
                <c:pt idx="165">
                  <c:v>38.8</c:v>
                </c:pt>
                <c:pt idx="166">
                  <c:v>31.8</c:v>
                </c:pt>
                <c:pt idx="167">
                  <c:v>34.1</c:v>
                </c:pt>
                <c:pt idx="168">
                  <c:v>39.4</c:v>
                </c:pt>
                <c:pt idx="169">
                  <c:v>39</c:v>
                </c:pt>
                <c:pt idx="170">
                  <c:v>28.1</c:v>
                </c:pt>
                <c:pt idx="171">
                  <c:v>37.3</c:v>
                </c:pt>
                <c:pt idx="172">
                  <c:v>39.5</c:v>
                </c:pt>
                <c:pt idx="173">
                  <c:v>35.1</c:v>
                </c:pt>
                <c:pt idx="174">
                  <c:v>26</c:v>
                </c:pt>
                <c:pt idx="175">
                  <c:v>41</c:v>
                </c:pt>
                <c:pt idx="176">
                  <c:v>41.2</c:v>
                </c:pt>
                <c:pt idx="177">
                  <c:v>36.6</c:v>
                </c:pt>
                <c:pt idx="178">
                  <c:v>35.8</c:v>
                </c:pt>
                <c:pt idx="180">
                  <c:v>40.1</c:v>
                </c:pt>
                <c:pt idx="181">
                  <c:v>27.2</c:v>
                </c:pt>
                <c:pt idx="182">
                  <c:v>29.7</c:v>
                </c:pt>
                <c:pt idx="183">
                  <c:v>34.2</c:v>
                </c:pt>
                <c:pt idx="184">
                  <c:v>29.9</c:v>
                </c:pt>
                <c:pt idx="185">
                  <c:v>40.3</c:v>
                </c:pt>
                <c:pt idx="186">
                  <c:v>40.1</c:v>
                </c:pt>
                <c:pt idx="187">
                  <c:v>35.5</c:v>
                </c:pt>
                <c:pt idx="188">
                  <c:v>31.9</c:v>
                </c:pt>
                <c:pt idx="189">
                  <c:v>45.5</c:v>
                </c:pt>
                <c:pt idx="190">
                  <c:v>42.5</c:v>
                </c:pt>
                <c:pt idx="191">
                  <c:v>35</c:v>
                </c:pt>
                <c:pt idx="192">
                  <c:v>39</c:v>
                </c:pt>
                <c:pt idx="193">
                  <c:v>37.8</c:v>
                </c:pt>
                <c:pt idx="194">
                  <c:v>39.6</c:v>
                </c:pt>
                <c:pt idx="195">
                  <c:v>43</c:v>
                </c:pt>
                <c:pt idx="196">
                  <c:v>39.7</c:v>
                </c:pt>
                <c:pt idx="197">
                  <c:v>41.1</c:v>
                </c:pt>
                <c:pt idx="198">
                  <c:v>41.1</c:v>
                </c:pt>
                <c:pt idx="199">
                  <c:v>43.5</c:v>
                </c:pt>
                <c:pt idx="200">
                  <c:v>37.1</c:v>
                </c:pt>
                <c:pt idx="201">
                  <c:v>41.6</c:v>
                </c:pt>
                <c:pt idx="202">
                  <c:v>40.4</c:v>
                </c:pt>
                <c:pt idx="203">
                  <c:v>40.9</c:v>
                </c:pt>
                <c:pt idx="204">
                  <c:v>41.3</c:v>
                </c:pt>
                <c:pt idx="205">
                  <c:v>39.8</c:v>
                </c:pt>
                <c:pt idx="206">
                  <c:v>39.1</c:v>
                </c:pt>
                <c:pt idx="207">
                  <c:v>40.1</c:v>
                </c:pt>
                <c:pt idx="208">
                  <c:v>41.2</c:v>
                </c:pt>
                <c:pt idx="209">
                  <c:v>34.5</c:v>
                </c:pt>
                <c:pt idx="210">
                  <c:v>31.7</c:v>
                </c:pt>
                <c:pt idx="211">
                  <c:v>41.5</c:v>
                </c:pt>
                <c:pt idx="212">
                  <c:v>37.5</c:v>
                </c:pt>
                <c:pt idx="213">
                  <c:v>36.6</c:v>
                </c:pt>
                <c:pt idx="214">
                  <c:v>34.3</c:v>
                </c:pt>
                <c:pt idx="215">
                  <c:v>41.7</c:v>
                </c:pt>
                <c:pt idx="216">
                  <c:v>38.7</c:v>
                </c:pt>
                <c:pt idx="217">
                  <c:v>30.1</c:v>
                </c:pt>
                <c:pt idx="218">
                  <c:v>18.8</c:v>
                </c:pt>
                <c:pt idx="219">
                  <c:v>41.9</c:v>
                </c:pt>
                <c:pt idx="220">
                  <c:v>40.6</c:v>
                </c:pt>
                <c:pt idx="221">
                  <c:v>38.9</c:v>
                </c:pt>
              </c:numCache>
            </c:numRef>
          </c:xVal>
          <c:yVal>
            <c:numRef>
              <c:f>Data!$AG$3:$AG$224</c:f>
              <c:numCache>
                <c:ptCount val="222"/>
                <c:pt idx="0">
                  <c:v>1.8491736330988267</c:v>
                </c:pt>
                <c:pt idx="1">
                  <c:v>1.964259630196849</c:v>
                </c:pt>
                <c:pt idx="2">
                  <c:v>1.3003780648707026</c:v>
                </c:pt>
                <c:pt idx="3">
                  <c:v>2.053385799817482</c:v>
                </c:pt>
                <c:pt idx="4">
                  <c:v>1.7919010800095714</c:v>
                </c:pt>
                <c:pt idx="5">
                  <c:v>1.816373888752362</c:v>
                </c:pt>
                <c:pt idx="6">
                  <c:v>2.197087495449889</c:v>
                </c:pt>
                <c:pt idx="7">
                  <c:v>1.8554585803860362</c:v>
                </c:pt>
                <c:pt idx="8">
                  <c:v>1.6479694583629718</c:v>
                </c:pt>
                <c:pt idx="9">
                  <c:v>2.0149403497929366</c:v>
                </c:pt>
                <c:pt idx="10">
                  <c:v>2.175308824585785</c:v>
                </c:pt>
                <c:pt idx="11">
                  <c:v>1.756027212973441</c:v>
                </c:pt>
                <c:pt idx="12">
                  <c:v>2.1993986023596164</c:v>
                </c:pt>
                <c:pt idx="13">
                  <c:v>2.0033312585613268</c:v>
                </c:pt>
                <c:pt idx="14">
                  <c:v>1.6555225962534177</c:v>
                </c:pt>
                <c:pt idx="15">
                  <c:v>1.9634100156802288</c:v>
                </c:pt>
                <c:pt idx="16">
                  <c:v>2.0675543766935034</c:v>
                </c:pt>
                <c:pt idx="17">
                  <c:v>1.762528522447</c:v>
                </c:pt>
                <c:pt idx="18">
                  <c:v>2.0030725959676747</c:v>
                </c:pt>
                <c:pt idx="19">
                  <c:v>1.891258616904139</c:v>
                </c:pt>
                <c:pt idx="20">
                  <c:v>1.9241241531858249</c:v>
                </c:pt>
                <c:pt idx="21">
                  <c:v>1.759214431234244</c:v>
                </c:pt>
                <c:pt idx="22">
                  <c:v>1.60788374435699</c:v>
                </c:pt>
                <c:pt idx="23">
                  <c:v>1.953227971559854</c:v>
                </c:pt>
                <c:pt idx="24">
                  <c:v>2.023869501388332</c:v>
                </c:pt>
                <c:pt idx="25">
                  <c:v>1.6398847419163043</c:v>
                </c:pt>
                <c:pt idx="26">
                  <c:v>1.9839418589838882</c:v>
                </c:pt>
                <c:pt idx="27">
                  <c:v>1.9204364065507586</c:v>
                </c:pt>
                <c:pt idx="28">
                  <c:v>2.0088981147709397</c:v>
                </c:pt>
                <c:pt idx="29">
                  <c:v>1.3400473176613932</c:v>
                </c:pt>
                <c:pt idx="30">
                  <c:v>2.041116227969485</c:v>
                </c:pt>
                <c:pt idx="31">
                  <c:v>1.8038666342849843</c:v>
                </c:pt>
                <c:pt idx="32">
                  <c:v>1.9800943137852938</c:v>
                </c:pt>
                <c:pt idx="33">
                  <c:v>1.2711443179490785</c:v>
                </c:pt>
                <c:pt idx="34">
                  <c:v>1.9415611202360707</c:v>
                </c:pt>
                <c:pt idx="35">
                  <c:v>1.9307962629833002</c:v>
                </c:pt>
                <c:pt idx="36">
                  <c:v>1.276461804173244</c:v>
                </c:pt>
                <c:pt idx="37">
                  <c:v>1.7717344253867693</c:v>
                </c:pt>
                <c:pt idx="38">
                  <c:v>1.7048366062114038</c:v>
                </c:pt>
                <c:pt idx="39">
                  <c:v>1.8050248444298052</c:v>
                </c:pt>
                <c:pt idx="40">
                  <c:v>1.3533390953113047</c:v>
                </c:pt>
                <c:pt idx="41">
                  <c:v>1.7792356316758635</c:v>
                </c:pt>
                <c:pt idx="42">
                  <c:v>1.8274985081334587</c:v>
                </c:pt>
                <c:pt idx="43">
                  <c:v>1.8459657615454836</c:v>
                </c:pt>
                <c:pt idx="44">
                  <c:v>1.142389466118836</c:v>
                </c:pt>
                <c:pt idx="45">
                  <c:v>1.8381561847521477</c:v>
                </c:pt>
                <c:pt idx="46">
                  <c:v>1.94733567594874</c:v>
                </c:pt>
                <c:pt idx="47">
                  <c:v>1.523486332343228</c:v>
                </c:pt>
                <c:pt idx="48">
                  <c:v>1.9108377649926835</c:v>
                </c:pt>
                <c:pt idx="49">
                  <c:v>1.6299190355035418</c:v>
                </c:pt>
                <c:pt idx="50">
                  <c:v>1.4131320504348721</c:v>
                </c:pt>
                <c:pt idx="51">
                  <c:v>1.7085908451503438</c:v>
                </c:pt>
                <c:pt idx="52">
                  <c:v>1.0788191830988487</c:v>
                </c:pt>
                <c:pt idx="53">
                  <c:v>1.7717344253867693</c:v>
                </c:pt>
                <c:pt idx="54">
                  <c:v>1.449478399187365</c:v>
                </c:pt>
                <c:pt idx="55">
                  <c:v>1.8184898222042134</c:v>
                </c:pt>
                <c:pt idx="56">
                  <c:v>1.9627480533586406</c:v>
                </c:pt>
                <c:pt idx="57">
                  <c:v>1.247236549506764</c:v>
                </c:pt>
                <c:pt idx="58">
                  <c:v>1.9022749204745018</c:v>
                </c:pt>
                <c:pt idx="59">
                  <c:v>1.8329557506045984</c:v>
                </c:pt>
                <c:pt idx="60">
                  <c:v>1.8378408616555226</c:v>
                </c:pt>
                <c:pt idx="61">
                  <c:v>1.766784515497859</c:v>
                </c:pt>
                <c:pt idx="62">
                  <c:v>1.7288405683399715</c:v>
                </c:pt>
                <c:pt idx="63">
                  <c:v>1.6853834098014875</c:v>
                </c:pt>
                <c:pt idx="64">
                  <c:v>1.6629466143326246</c:v>
                </c:pt>
                <c:pt idx="65">
                  <c:v>1.672467313068082</c:v>
                </c:pt>
                <c:pt idx="66">
                  <c:v>1.436162647040756</c:v>
                </c:pt>
                <c:pt idx="67">
                  <c:v>1.7197454925295768</c:v>
                </c:pt>
                <c:pt idx="68">
                  <c:v>1.7026889681591335</c:v>
                </c:pt>
                <c:pt idx="69">
                  <c:v>1.401572845676446</c:v>
                </c:pt>
                <c:pt idx="70">
                  <c:v>1.4336098433237183</c:v>
                </c:pt>
                <c:pt idx="71">
                  <c:v>1.3868555291847244</c:v>
                </c:pt>
                <c:pt idx="72">
                  <c:v>0.846955325019824</c:v>
                </c:pt>
                <c:pt idx="73">
                  <c:v>1.1464381352857747</c:v>
                </c:pt>
                <c:pt idx="74">
                  <c:v>1.1646502159342969</c:v>
                </c:pt>
                <c:pt idx="75">
                  <c:v>1.239549720840473</c:v>
                </c:pt>
                <c:pt idx="76">
                  <c:v>1.5392015992941277</c:v>
                </c:pt>
                <c:pt idx="77">
                  <c:v>1.1436392352745433</c:v>
                </c:pt>
                <c:pt idx="78">
                  <c:v>1.5070458724273257</c:v>
                </c:pt>
                <c:pt idx="79">
                  <c:v>1.7263196121107753</c:v>
                </c:pt>
                <c:pt idx="80">
                  <c:v>0.7810369386211319</c:v>
                </c:pt>
                <c:pt idx="81">
                  <c:v>1.4424797690644486</c:v>
                </c:pt>
                <c:pt idx="82">
                  <c:v>1.469822015978163</c:v>
                </c:pt>
                <c:pt idx="83">
                  <c:v>2.26585511354737</c:v>
                </c:pt>
                <c:pt idx="85">
                  <c:v>1.3443922736851108</c:v>
                </c:pt>
                <c:pt idx="86">
                  <c:v>1.1967287226232868</c:v>
                </c:pt>
                <c:pt idx="87">
                  <c:v>1.589391023136933</c:v>
                </c:pt>
                <c:pt idx="88">
                  <c:v>1.2889196056617265</c:v>
                </c:pt>
                <c:pt idx="89">
                  <c:v>1.4962375451667353</c:v>
                </c:pt>
                <c:pt idx="90">
                  <c:v>1.4224256763712047</c:v>
                </c:pt>
                <c:pt idx="91">
                  <c:v>1.1075491297446862</c:v>
                </c:pt>
                <c:pt idx="92">
                  <c:v>1.3594560201209867</c:v>
                </c:pt>
                <c:pt idx="93">
                  <c:v>1.7745899502647944</c:v>
                </c:pt>
                <c:pt idx="94">
                  <c:v>1.4737788346467247</c:v>
                </c:pt>
                <c:pt idx="95">
                  <c:v>0.9822712330395684</c:v>
                </c:pt>
                <c:pt idx="96">
                  <c:v>1.3447851226326606</c:v>
                </c:pt>
                <c:pt idx="97">
                  <c:v>1.2084413564385674</c:v>
                </c:pt>
                <c:pt idx="98">
                  <c:v>1.8491736330988267</c:v>
                </c:pt>
                <c:pt idx="99">
                  <c:v>0.9813655090785445</c:v>
                </c:pt>
                <c:pt idx="100">
                  <c:v>1.3014640731432998</c:v>
                </c:pt>
                <c:pt idx="101">
                  <c:v>1.3362595520141933</c:v>
                </c:pt>
                <c:pt idx="102">
                  <c:v>1.369030221809153</c:v>
                </c:pt>
                <c:pt idx="103">
                  <c:v>0.948412965778601</c:v>
                </c:pt>
                <c:pt idx="104">
                  <c:v>1.6558104944952523</c:v>
                </c:pt>
                <c:pt idx="105">
                  <c:v>1.0788191830988487</c:v>
                </c:pt>
                <c:pt idx="106">
                  <c:v>1.476541809027429</c:v>
                </c:pt>
                <c:pt idx="107">
                  <c:v>0.857935264719429</c:v>
                </c:pt>
                <c:pt idx="108">
                  <c:v>1.7295697263019698</c:v>
                </c:pt>
                <c:pt idx="109">
                  <c:v>1.303412070596742</c:v>
                </c:pt>
                <c:pt idx="111">
                  <c:v>1.3525683861793085</c:v>
                </c:pt>
                <c:pt idx="112">
                  <c:v>1.7657430414210444</c:v>
                </c:pt>
                <c:pt idx="113">
                  <c:v>1.4590907896005865</c:v>
                </c:pt>
                <c:pt idx="114">
                  <c:v>1.6742179455767</c:v>
                </c:pt>
                <c:pt idx="115">
                  <c:v>1.1482940974347458</c:v>
                </c:pt>
                <c:pt idx="116">
                  <c:v>1.3447851226326606</c:v>
                </c:pt>
                <c:pt idx="117">
                  <c:v>1.1687920203141817</c:v>
                </c:pt>
                <c:pt idx="118">
                  <c:v>0.9777236052888477</c:v>
                </c:pt>
                <c:pt idx="119">
                  <c:v>0.8215135284047731</c:v>
                </c:pt>
                <c:pt idx="120">
                  <c:v>1.2030328870147107</c:v>
                </c:pt>
                <c:pt idx="121">
                  <c:v>1.1379867327235316</c:v>
                </c:pt>
                <c:pt idx="122">
                  <c:v>0.9790929006383263</c:v>
                </c:pt>
                <c:pt idx="123">
                  <c:v>1.387033701282363</c:v>
                </c:pt>
                <c:pt idx="124">
                  <c:v>1.4462264017781632</c:v>
                </c:pt>
                <c:pt idx="125">
                  <c:v>1.728272597895017</c:v>
                </c:pt>
                <c:pt idx="126">
                  <c:v>1.3038437748886544</c:v>
                </c:pt>
                <c:pt idx="127">
                  <c:v>1.5811528919662887</c:v>
                </c:pt>
                <c:pt idx="128">
                  <c:v>1.292477593667784</c:v>
                </c:pt>
                <c:pt idx="129">
                  <c:v>1.4412236742426126</c:v>
                </c:pt>
                <c:pt idx="130">
                  <c:v>1.3605934135652489</c:v>
                </c:pt>
                <c:pt idx="131">
                  <c:v>1.583538819254352</c:v>
                </c:pt>
                <c:pt idx="132">
                  <c:v>1.390935107103379</c:v>
                </c:pt>
                <c:pt idx="133">
                  <c:v>1.2753113545418118</c:v>
                </c:pt>
                <c:pt idx="134">
                  <c:v>1.4379090355394983</c:v>
                </c:pt>
                <c:pt idx="135">
                  <c:v>1.2823955047425255</c:v>
                </c:pt>
                <c:pt idx="136">
                  <c:v>1.2929202996000062</c:v>
                </c:pt>
                <c:pt idx="137">
                  <c:v>1.2615007731982801</c:v>
                </c:pt>
                <c:pt idx="138">
                  <c:v>1.6431564656197062</c:v>
                </c:pt>
                <c:pt idx="139">
                  <c:v>1.0799044676667207</c:v>
                </c:pt>
                <c:pt idx="140">
                  <c:v>1.167317334748176</c:v>
                </c:pt>
                <c:pt idx="141">
                  <c:v>1.0437551269686796</c:v>
                </c:pt>
                <c:pt idx="142">
                  <c:v>1.3583156400821959</c:v>
                </c:pt>
                <c:pt idx="143">
                  <c:v>0.9754318085092629</c:v>
                </c:pt>
                <c:pt idx="144">
                  <c:v>0.8356905714924255</c:v>
                </c:pt>
                <c:pt idx="145">
                  <c:v>0.9222062774390164</c:v>
                </c:pt>
                <c:pt idx="146">
                  <c:v>1.2206310194480923</c:v>
                </c:pt>
                <c:pt idx="147">
                  <c:v>1.7740788007525188</c:v>
                </c:pt>
                <c:pt idx="148">
                  <c:v>0.8195439355418687</c:v>
                </c:pt>
                <c:pt idx="149">
                  <c:v>1.0937717814987298</c:v>
                </c:pt>
                <c:pt idx="150">
                  <c:v>1.1504494094608806</c:v>
                </c:pt>
                <c:pt idx="151">
                  <c:v>0.8494194137968994</c:v>
                </c:pt>
                <c:pt idx="152">
                  <c:v>1.2619761913978127</c:v>
                </c:pt>
                <c:pt idx="153">
                  <c:v>0.8859263398014311</c:v>
                </c:pt>
                <c:pt idx="154">
                  <c:v>0.8247764624755457</c:v>
                </c:pt>
                <c:pt idx="155">
                  <c:v>0.8704039052790271</c:v>
                </c:pt>
                <c:pt idx="156">
                  <c:v>1.1550322287909702</c:v>
                </c:pt>
                <c:pt idx="157">
                  <c:v>0.8247764624755457</c:v>
                </c:pt>
                <c:pt idx="158">
                  <c:v>0.9618954736678504</c:v>
                </c:pt>
                <c:pt idx="159">
                  <c:v>0.9836262871245346</c:v>
                </c:pt>
                <c:pt idx="160">
                  <c:v>0.8943160626844384</c:v>
                </c:pt>
                <c:pt idx="161">
                  <c:v>0.9143431571194408</c:v>
                </c:pt>
                <c:pt idx="162">
                  <c:v>0.8524799936368563</c:v>
                </c:pt>
                <c:pt idx="163">
                  <c:v>1.0625819842281632</c:v>
                </c:pt>
                <c:pt idx="164">
                  <c:v>0.8926510338773003</c:v>
                </c:pt>
                <c:pt idx="165">
                  <c:v>0.6919651027673603</c:v>
                </c:pt>
                <c:pt idx="166">
                  <c:v>1.3861421089308184</c:v>
                </c:pt>
                <c:pt idx="167">
                  <c:v>1.1755118133634477</c:v>
                </c:pt>
                <c:pt idx="168">
                  <c:v>0.8802417758954804</c:v>
                </c:pt>
                <c:pt idx="169">
                  <c:v>0.5820633629117087</c:v>
                </c:pt>
                <c:pt idx="170">
                  <c:v>1.3832766504076504</c:v>
                </c:pt>
                <c:pt idx="171">
                  <c:v>1.1687920203141817</c:v>
                </c:pt>
                <c:pt idx="172">
                  <c:v>0.5865873046717549</c:v>
                </c:pt>
                <c:pt idx="173">
                  <c:v>0.8382192219076258</c:v>
                </c:pt>
                <c:pt idx="174">
                  <c:v>0.9763499790032735</c:v>
                </c:pt>
                <c:pt idx="175">
                  <c:v>0.6384892569546373</c:v>
                </c:pt>
                <c:pt idx="176">
                  <c:v>0.7275412570285564</c:v>
                </c:pt>
                <c:pt idx="177">
                  <c:v>0.6364878963533654</c:v>
                </c:pt>
                <c:pt idx="178">
                  <c:v>0.7817553746524689</c:v>
                </c:pt>
                <c:pt idx="179">
                  <c:v>0.6812412373755872</c:v>
                </c:pt>
                <c:pt idx="180">
                  <c:v>0.6608654780038692</c:v>
                </c:pt>
                <c:pt idx="181">
                  <c:v>1.1179338350396415</c:v>
                </c:pt>
                <c:pt idx="182">
                  <c:v>1.2089785172762535</c:v>
                </c:pt>
                <c:pt idx="183">
                  <c:v>0.7535830588929066</c:v>
                </c:pt>
                <c:pt idx="184">
                  <c:v>0.829303772831025</c:v>
                </c:pt>
                <c:pt idx="185">
                  <c:v>0.6344772701607315</c:v>
                </c:pt>
                <c:pt idx="186">
                  <c:v>0.6972293427597176</c:v>
                </c:pt>
                <c:pt idx="187">
                  <c:v>0.7435097647284298</c:v>
                </c:pt>
                <c:pt idx="188">
                  <c:v>1.242044239369551</c:v>
                </c:pt>
                <c:pt idx="189">
                  <c:v>0.7218106152125465</c:v>
                </c:pt>
                <c:pt idx="190">
                  <c:v>0.7573960287930241</c:v>
                </c:pt>
                <c:pt idx="191">
                  <c:v>0.7788744720027395</c:v>
                </c:pt>
                <c:pt idx="192">
                  <c:v>0.5327543789924978</c:v>
                </c:pt>
                <c:pt idx="193">
                  <c:v>0.36172783601759284</c:v>
                </c:pt>
                <c:pt idx="194">
                  <c:v>0.6998377258672457</c:v>
                </c:pt>
                <c:pt idx="195">
                  <c:v>0.6106601630898799</c:v>
                </c:pt>
                <c:pt idx="196">
                  <c:v>0.6884198220027106</c:v>
                </c:pt>
                <c:pt idx="197">
                  <c:v>0.4409090820652177</c:v>
                </c:pt>
                <c:pt idx="198">
                  <c:v>0.658964842664435</c:v>
                </c:pt>
                <c:pt idx="199">
                  <c:v>0.4471580313422192</c:v>
                </c:pt>
                <c:pt idx="200">
                  <c:v>0.6599162000698503</c:v>
                </c:pt>
                <c:pt idx="201">
                  <c:v>0.5465426634781311</c:v>
                </c:pt>
                <c:pt idx="202">
                  <c:v>0.631443769013172</c:v>
                </c:pt>
                <c:pt idx="203">
                  <c:v>0.7427251313046983</c:v>
                </c:pt>
                <c:pt idx="204">
                  <c:v>0.6570558528571039</c:v>
                </c:pt>
                <c:pt idx="205">
                  <c:v>0.7573960287930241</c:v>
                </c:pt>
                <c:pt idx="206">
                  <c:v>0.6655809910179531</c:v>
                </c:pt>
                <c:pt idx="207">
                  <c:v>0.6483600109809317</c:v>
                </c:pt>
                <c:pt idx="208">
                  <c:v>0.46834733041215726</c:v>
                </c:pt>
                <c:pt idx="209">
                  <c:v>0.5145477526602861</c:v>
                </c:pt>
                <c:pt idx="210">
                  <c:v>1.2076343673889616</c:v>
                </c:pt>
                <c:pt idx="211">
                  <c:v>0.6053050461411095</c:v>
                </c:pt>
                <c:pt idx="212">
                  <c:v>0.8920946026904804</c:v>
                </c:pt>
                <c:pt idx="213">
                  <c:v>0.8041394323353505</c:v>
                </c:pt>
                <c:pt idx="214">
                  <c:v>0.7176705030022621</c:v>
                </c:pt>
                <c:pt idx="215">
                  <c:v>0.6618126855372612</c:v>
                </c:pt>
                <c:pt idx="216">
                  <c:v>0.561101383649056</c:v>
                </c:pt>
                <c:pt idx="217">
                  <c:v>1.1309766916056172</c:v>
                </c:pt>
                <c:pt idx="218">
                  <c:v>1.940267391446012</c:v>
                </c:pt>
                <c:pt idx="219">
                  <c:v>0.7058637122839193</c:v>
                </c:pt>
                <c:pt idx="220">
                  <c:v>0.9074113607745862</c:v>
                </c:pt>
                <c:pt idx="221">
                  <c:v>0.670245853074124</c:v>
                </c:pt>
              </c:numCache>
            </c:numRef>
          </c:yVal>
          <c:smooth val="0"/>
        </c:ser>
        <c:axId val="50185071"/>
        <c:axId val="49012456"/>
      </c:scatterChart>
      <c:valAx>
        <c:axId val="5018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Median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2456"/>
        <c:crosses val="autoZero"/>
        <c:crossBetween val="midCat"/>
        <c:dispUnits/>
      </c:valAx>
      <c:valAx>
        <c:axId val="49012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infant 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85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GINI v Median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3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Data!$D$3:$D$224</c:f>
              <c:numCache>
                <c:ptCount val="222"/>
                <c:pt idx="0">
                  <c:v>18.7</c:v>
                </c:pt>
                <c:pt idx="1">
                  <c:v>16.7</c:v>
                </c:pt>
                <c:pt idx="2">
                  <c:v>19.1</c:v>
                </c:pt>
                <c:pt idx="3">
                  <c:v>17.6</c:v>
                </c:pt>
                <c:pt idx="4">
                  <c:v>16.7</c:v>
                </c:pt>
                <c:pt idx="5">
                  <c:v>16.1</c:v>
                </c:pt>
                <c:pt idx="6">
                  <c:v>17.6</c:v>
                </c:pt>
                <c:pt idx="7">
                  <c:v>17.7</c:v>
                </c:pt>
                <c:pt idx="8">
                  <c:v>21.1</c:v>
                </c:pt>
                <c:pt idx="9">
                  <c:v>19.1</c:v>
                </c:pt>
                <c:pt idx="10">
                  <c:v>18.1</c:v>
                </c:pt>
                <c:pt idx="11">
                  <c:v>17.8</c:v>
                </c:pt>
                <c:pt idx="12">
                  <c:v>17.5</c:v>
                </c:pt>
                <c:pt idx="13">
                  <c:v>18.2</c:v>
                </c:pt>
                <c:pt idx="14">
                  <c:v>17.9</c:v>
                </c:pt>
                <c:pt idx="15">
                  <c:v>18</c:v>
                </c:pt>
                <c:pt idx="16">
                  <c:v>16.5</c:v>
                </c:pt>
                <c:pt idx="17">
                  <c:v>16.7</c:v>
                </c:pt>
                <c:pt idx="18">
                  <c:v>16.8</c:v>
                </c:pt>
                <c:pt idx="19">
                  <c:v>17.7</c:v>
                </c:pt>
                <c:pt idx="20">
                  <c:v>18.5</c:v>
                </c:pt>
                <c:pt idx="21">
                  <c:v>18.6</c:v>
                </c:pt>
                <c:pt idx="22">
                  <c:v>16.2</c:v>
                </c:pt>
                <c:pt idx="23">
                  <c:v>16.5</c:v>
                </c:pt>
                <c:pt idx="24">
                  <c:v>15.9</c:v>
                </c:pt>
                <c:pt idx="25">
                  <c:v>21.3</c:v>
                </c:pt>
                <c:pt idx="26">
                  <c:v>20.5</c:v>
                </c:pt>
                <c:pt idx="27">
                  <c:v>16.7</c:v>
                </c:pt>
                <c:pt idx="28">
                  <c:v>16.3</c:v>
                </c:pt>
                <c:pt idx="29">
                  <c:v>16</c:v>
                </c:pt>
                <c:pt idx="30">
                  <c:v>17.4</c:v>
                </c:pt>
                <c:pt idx="31">
                  <c:v>20.5</c:v>
                </c:pt>
                <c:pt idx="32">
                  <c:v>18.7</c:v>
                </c:pt>
                <c:pt idx="33">
                  <c:v>18.5</c:v>
                </c:pt>
                <c:pt idx="34">
                  <c:v>19.3</c:v>
                </c:pt>
                <c:pt idx="35">
                  <c:v>18.6</c:v>
                </c:pt>
                <c:pt idx="36">
                  <c:v>24.9</c:v>
                </c:pt>
                <c:pt idx="37">
                  <c:v>18.4</c:v>
                </c:pt>
                <c:pt idx="38">
                  <c:v>27.4</c:v>
                </c:pt>
                <c:pt idx="39">
                  <c:v>18.4</c:v>
                </c:pt>
                <c:pt idx="40">
                  <c:v>32.4</c:v>
                </c:pt>
                <c:pt idx="41">
                  <c:v>18.7</c:v>
                </c:pt>
                <c:pt idx="42">
                  <c:v>14.9</c:v>
                </c:pt>
                <c:pt idx="43">
                  <c:v>17.8</c:v>
                </c:pt>
                <c:pt idx="44">
                  <c:v>34</c:v>
                </c:pt>
                <c:pt idx="45">
                  <c:v>22.9</c:v>
                </c:pt>
                <c:pt idx="46">
                  <c:v>17.7</c:v>
                </c:pt>
                <c:pt idx="47">
                  <c:v>23.9</c:v>
                </c:pt>
                <c:pt idx="48">
                  <c:v>19</c:v>
                </c:pt>
                <c:pt idx="49">
                  <c:v>24.6</c:v>
                </c:pt>
                <c:pt idx="50">
                  <c:v>20.4</c:v>
                </c:pt>
                <c:pt idx="51">
                  <c:v>20.1</c:v>
                </c:pt>
                <c:pt idx="52">
                  <c:v>21.3</c:v>
                </c:pt>
                <c:pt idx="53">
                  <c:v>22.5</c:v>
                </c:pt>
                <c:pt idx="54">
                  <c:v>21.2</c:v>
                </c:pt>
                <c:pt idx="55">
                  <c:v>18.9</c:v>
                </c:pt>
                <c:pt idx="56">
                  <c:v>18.7</c:v>
                </c:pt>
                <c:pt idx="57">
                  <c:v>36.5</c:v>
                </c:pt>
                <c:pt idx="58">
                  <c:v>21.1</c:v>
                </c:pt>
                <c:pt idx="59">
                  <c:v>17.1</c:v>
                </c:pt>
                <c:pt idx="60">
                  <c:v>20.9</c:v>
                </c:pt>
                <c:pt idx="61">
                  <c:v>21.3</c:v>
                </c:pt>
                <c:pt idx="62">
                  <c:v>20.2</c:v>
                </c:pt>
                <c:pt idx="63">
                  <c:v>21.4</c:v>
                </c:pt>
                <c:pt idx="64">
                  <c:v>20.4</c:v>
                </c:pt>
                <c:pt idx="65">
                  <c:v>20</c:v>
                </c:pt>
                <c:pt idx="66">
                  <c:v>20.7</c:v>
                </c:pt>
                <c:pt idx="67">
                  <c:v>23.4</c:v>
                </c:pt>
                <c:pt idx="68">
                  <c:v>22.2</c:v>
                </c:pt>
                <c:pt idx="69">
                  <c:v>19.7</c:v>
                </c:pt>
                <c:pt idx="70">
                  <c:v>21.3</c:v>
                </c:pt>
                <c:pt idx="71">
                  <c:v>26.4</c:v>
                </c:pt>
                <c:pt idx="72">
                  <c:v>29.3</c:v>
                </c:pt>
                <c:pt idx="73">
                  <c:v>27.4</c:v>
                </c:pt>
                <c:pt idx="74">
                  <c:v>29.1</c:v>
                </c:pt>
                <c:pt idx="75">
                  <c:v>38</c:v>
                </c:pt>
                <c:pt idx="76">
                  <c:v>24.8</c:v>
                </c:pt>
                <c:pt idx="77">
                  <c:v>22.1</c:v>
                </c:pt>
                <c:pt idx="78">
                  <c:v>26.9</c:v>
                </c:pt>
                <c:pt idx="79">
                  <c:v>18.1</c:v>
                </c:pt>
                <c:pt idx="80">
                  <c:v>36.3</c:v>
                </c:pt>
                <c:pt idx="81">
                  <c:v>21.1</c:v>
                </c:pt>
                <c:pt idx="82">
                  <c:v>24.2</c:v>
                </c:pt>
                <c:pt idx="83">
                  <c:v>17.9</c:v>
                </c:pt>
                <c:pt idx="84">
                  <c:v>37.3</c:v>
                </c:pt>
                <c:pt idx="85">
                  <c:v>23.9</c:v>
                </c:pt>
                <c:pt idx="86">
                  <c:v>23.2</c:v>
                </c:pt>
                <c:pt idx="87">
                  <c:v>24.3</c:v>
                </c:pt>
                <c:pt idx="88">
                  <c:v>30</c:v>
                </c:pt>
                <c:pt idx="89">
                  <c:v>27.8</c:v>
                </c:pt>
                <c:pt idx="90">
                  <c:v>21.6</c:v>
                </c:pt>
                <c:pt idx="91">
                  <c:v>25.6</c:v>
                </c:pt>
                <c:pt idx="92">
                  <c:v>22</c:v>
                </c:pt>
                <c:pt idx="93">
                  <c:v>17.1</c:v>
                </c:pt>
                <c:pt idx="94">
                  <c:v>18.9</c:v>
                </c:pt>
                <c:pt idx="95">
                  <c:v>21</c:v>
                </c:pt>
                <c:pt idx="96">
                  <c:v>22.7</c:v>
                </c:pt>
                <c:pt idx="97">
                  <c:v>23.5</c:v>
                </c:pt>
                <c:pt idx="98">
                  <c:v>18.6</c:v>
                </c:pt>
                <c:pt idx="99">
                  <c:v>38.9</c:v>
                </c:pt>
                <c:pt idx="100">
                  <c:v>29.2</c:v>
                </c:pt>
                <c:pt idx="101">
                  <c:v>30.8</c:v>
                </c:pt>
                <c:pt idx="102">
                  <c:v>28.3</c:v>
                </c:pt>
                <c:pt idx="103">
                  <c:v>23.6</c:v>
                </c:pt>
                <c:pt idx="104">
                  <c:v>20.2</c:v>
                </c:pt>
                <c:pt idx="105">
                  <c:v>24.9</c:v>
                </c:pt>
                <c:pt idx="106">
                  <c:v>25.5</c:v>
                </c:pt>
                <c:pt idx="107">
                  <c:v>34.6</c:v>
                </c:pt>
                <c:pt idx="108">
                  <c:v>18.6</c:v>
                </c:pt>
                <c:pt idx="109">
                  <c:v>27.1</c:v>
                </c:pt>
                <c:pt idx="111">
                  <c:v>24.9</c:v>
                </c:pt>
                <c:pt idx="112">
                  <c:v>27.6</c:v>
                </c:pt>
                <c:pt idx="113">
                  <c:v>25.5</c:v>
                </c:pt>
                <c:pt idx="114">
                  <c:v>20.2</c:v>
                </c:pt>
                <c:pt idx="115">
                  <c:v>32</c:v>
                </c:pt>
                <c:pt idx="116">
                  <c:v>33.2</c:v>
                </c:pt>
                <c:pt idx="117">
                  <c:v>28.4</c:v>
                </c:pt>
                <c:pt idx="118">
                  <c:v>39.2</c:v>
                </c:pt>
                <c:pt idx="119">
                  <c:v>38.2</c:v>
                </c:pt>
                <c:pt idx="120">
                  <c:v>26.4</c:v>
                </c:pt>
                <c:pt idx="121">
                  <c:v>28.1</c:v>
                </c:pt>
                <c:pt idx="122">
                  <c:v>34.4</c:v>
                </c:pt>
                <c:pt idx="123">
                  <c:v>19.9</c:v>
                </c:pt>
                <c:pt idx="124">
                  <c:v>24.5</c:v>
                </c:pt>
                <c:pt idx="125">
                  <c:v>22.3</c:v>
                </c:pt>
                <c:pt idx="126">
                  <c:v>26.6</c:v>
                </c:pt>
                <c:pt idx="127">
                  <c:v>25.8</c:v>
                </c:pt>
                <c:pt idx="128">
                  <c:v>31.6</c:v>
                </c:pt>
                <c:pt idx="129">
                  <c:v>28.6</c:v>
                </c:pt>
                <c:pt idx="130">
                  <c:v>28.3</c:v>
                </c:pt>
                <c:pt idx="131">
                  <c:v>28.6</c:v>
                </c:pt>
                <c:pt idx="132">
                  <c:v>36.9</c:v>
                </c:pt>
                <c:pt idx="133">
                  <c:v>32.4</c:v>
                </c:pt>
                <c:pt idx="134">
                  <c:v>29.1</c:v>
                </c:pt>
                <c:pt idx="135">
                  <c:v>40.9</c:v>
                </c:pt>
                <c:pt idx="136">
                  <c:v>25.6</c:v>
                </c:pt>
                <c:pt idx="137">
                  <c:v>30.3</c:v>
                </c:pt>
                <c:pt idx="138">
                  <c:v>20.9</c:v>
                </c:pt>
                <c:pt idx="139">
                  <c:v>32.9</c:v>
                </c:pt>
                <c:pt idx="140">
                  <c:v>27.7</c:v>
                </c:pt>
                <c:pt idx="141">
                  <c:v>38.2</c:v>
                </c:pt>
                <c:pt idx="142">
                  <c:v>23.3</c:v>
                </c:pt>
                <c:pt idx="143">
                  <c:v>26.8</c:v>
                </c:pt>
                <c:pt idx="144">
                  <c:v>29.7</c:v>
                </c:pt>
                <c:pt idx="145">
                  <c:v>30.7</c:v>
                </c:pt>
                <c:pt idx="146">
                  <c:v>24.4</c:v>
                </c:pt>
                <c:pt idx="147">
                  <c:v>24.3</c:v>
                </c:pt>
                <c:pt idx="148">
                  <c:v>40.6</c:v>
                </c:pt>
                <c:pt idx="149">
                  <c:v>21.4</c:v>
                </c:pt>
                <c:pt idx="150">
                  <c:v>31.2</c:v>
                </c:pt>
                <c:pt idx="151">
                  <c:v>37.3</c:v>
                </c:pt>
                <c:pt idx="152">
                  <c:v>18.9</c:v>
                </c:pt>
                <c:pt idx="153">
                  <c:v>37.7</c:v>
                </c:pt>
                <c:pt idx="154">
                  <c:v>28.8</c:v>
                </c:pt>
                <c:pt idx="155">
                  <c:v>28.1</c:v>
                </c:pt>
                <c:pt idx="156">
                  <c:v>29.9</c:v>
                </c:pt>
                <c:pt idx="157">
                  <c:v>38.6</c:v>
                </c:pt>
                <c:pt idx="158">
                  <c:v>39.6</c:v>
                </c:pt>
                <c:pt idx="159">
                  <c:v>33.1</c:v>
                </c:pt>
                <c:pt idx="160">
                  <c:v>28.3</c:v>
                </c:pt>
                <c:pt idx="161">
                  <c:v>38.9</c:v>
                </c:pt>
                <c:pt idx="162">
                  <c:v>36.1</c:v>
                </c:pt>
                <c:pt idx="163">
                  <c:v>35</c:v>
                </c:pt>
                <c:pt idx="164">
                  <c:v>35.1</c:v>
                </c:pt>
                <c:pt idx="165">
                  <c:v>38.8</c:v>
                </c:pt>
                <c:pt idx="166">
                  <c:v>31.8</c:v>
                </c:pt>
                <c:pt idx="167">
                  <c:v>34.1</c:v>
                </c:pt>
                <c:pt idx="168">
                  <c:v>39.4</c:v>
                </c:pt>
                <c:pt idx="169">
                  <c:v>39</c:v>
                </c:pt>
                <c:pt idx="170">
                  <c:v>28.1</c:v>
                </c:pt>
                <c:pt idx="171">
                  <c:v>37.3</c:v>
                </c:pt>
                <c:pt idx="172">
                  <c:v>39.5</c:v>
                </c:pt>
                <c:pt idx="173">
                  <c:v>35.1</c:v>
                </c:pt>
                <c:pt idx="174">
                  <c:v>26</c:v>
                </c:pt>
                <c:pt idx="175">
                  <c:v>41</c:v>
                </c:pt>
                <c:pt idx="176">
                  <c:v>41.2</c:v>
                </c:pt>
                <c:pt idx="177">
                  <c:v>36.6</c:v>
                </c:pt>
                <c:pt idx="178">
                  <c:v>35.8</c:v>
                </c:pt>
                <c:pt idx="180">
                  <c:v>40.1</c:v>
                </c:pt>
                <c:pt idx="181">
                  <c:v>27.2</c:v>
                </c:pt>
                <c:pt idx="182">
                  <c:v>29.7</c:v>
                </c:pt>
                <c:pt idx="183">
                  <c:v>34.2</c:v>
                </c:pt>
                <c:pt idx="184">
                  <c:v>29.9</c:v>
                </c:pt>
                <c:pt idx="185">
                  <c:v>40.3</c:v>
                </c:pt>
                <c:pt idx="186">
                  <c:v>40.1</c:v>
                </c:pt>
                <c:pt idx="187">
                  <c:v>35.5</c:v>
                </c:pt>
                <c:pt idx="188">
                  <c:v>31.9</c:v>
                </c:pt>
                <c:pt idx="189">
                  <c:v>45.5</c:v>
                </c:pt>
                <c:pt idx="190">
                  <c:v>42.5</c:v>
                </c:pt>
                <c:pt idx="191">
                  <c:v>35</c:v>
                </c:pt>
                <c:pt idx="192">
                  <c:v>39</c:v>
                </c:pt>
                <c:pt idx="193">
                  <c:v>37.8</c:v>
                </c:pt>
                <c:pt idx="194">
                  <c:v>39.6</c:v>
                </c:pt>
                <c:pt idx="195">
                  <c:v>43</c:v>
                </c:pt>
                <c:pt idx="196">
                  <c:v>39.7</c:v>
                </c:pt>
                <c:pt idx="197">
                  <c:v>41.1</c:v>
                </c:pt>
                <c:pt idx="198">
                  <c:v>41.1</c:v>
                </c:pt>
                <c:pt idx="199">
                  <c:v>43.5</c:v>
                </c:pt>
                <c:pt idx="200">
                  <c:v>37.1</c:v>
                </c:pt>
                <c:pt idx="201">
                  <c:v>41.6</c:v>
                </c:pt>
                <c:pt idx="202">
                  <c:v>40.4</c:v>
                </c:pt>
                <c:pt idx="203">
                  <c:v>40.9</c:v>
                </c:pt>
                <c:pt idx="204">
                  <c:v>41.3</c:v>
                </c:pt>
                <c:pt idx="205">
                  <c:v>39.8</c:v>
                </c:pt>
                <c:pt idx="206">
                  <c:v>39.1</c:v>
                </c:pt>
                <c:pt idx="207">
                  <c:v>40.1</c:v>
                </c:pt>
                <c:pt idx="208">
                  <c:v>41.2</c:v>
                </c:pt>
                <c:pt idx="209">
                  <c:v>34.5</c:v>
                </c:pt>
                <c:pt idx="210">
                  <c:v>31.7</c:v>
                </c:pt>
                <c:pt idx="211">
                  <c:v>41.5</c:v>
                </c:pt>
                <c:pt idx="212">
                  <c:v>37.5</c:v>
                </c:pt>
                <c:pt idx="213">
                  <c:v>36.6</c:v>
                </c:pt>
                <c:pt idx="214">
                  <c:v>34.3</c:v>
                </c:pt>
                <c:pt idx="215">
                  <c:v>41.7</c:v>
                </c:pt>
                <c:pt idx="216">
                  <c:v>38.7</c:v>
                </c:pt>
                <c:pt idx="217">
                  <c:v>30.1</c:v>
                </c:pt>
                <c:pt idx="218">
                  <c:v>18.8</c:v>
                </c:pt>
                <c:pt idx="219">
                  <c:v>41.9</c:v>
                </c:pt>
                <c:pt idx="220">
                  <c:v>40.6</c:v>
                </c:pt>
                <c:pt idx="221">
                  <c:v>38.9</c:v>
                </c:pt>
              </c:numCache>
            </c:numRef>
          </c:xVal>
          <c:yVal>
            <c:numRef>
              <c:f>Data!$L$3:$L$224</c:f>
              <c:numCache>
                <c:ptCount val="222"/>
                <c:pt idx="1">
                  <c:v>50.3</c:v>
                </c:pt>
                <c:pt idx="4">
                  <c:v>33.3</c:v>
                </c:pt>
                <c:pt idx="7">
                  <c:v>38.2</c:v>
                </c:pt>
                <c:pt idx="8">
                  <c:v>38</c:v>
                </c:pt>
                <c:pt idx="11">
                  <c:v>47.5</c:v>
                </c:pt>
                <c:pt idx="12">
                  <c:v>62.9</c:v>
                </c:pt>
                <c:pt idx="15">
                  <c:v>30</c:v>
                </c:pt>
                <c:pt idx="16">
                  <c:v>50.5</c:v>
                </c:pt>
                <c:pt idx="17">
                  <c:v>33.4</c:v>
                </c:pt>
                <c:pt idx="18">
                  <c:v>52.6</c:v>
                </c:pt>
                <c:pt idx="20">
                  <c:v>61.3</c:v>
                </c:pt>
                <c:pt idx="21">
                  <c:v>44.5</c:v>
                </c:pt>
                <c:pt idx="23">
                  <c:v>48.2</c:v>
                </c:pt>
                <c:pt idx="24">
                  <c:v>50.5</c:v>
                </c:pt>
                <c:pt idx="25">
                  <c:v>34.7</c:v>
                </c:pt>
                <c:pt idx="30">
                  <c:v>39.6</c:v>
                </c:pt>
                <c:pt idx="31">
                  <c:v>37.7</c:v>
                </c:pt>
                <c:pt idx="32">
                  <c:v>50.6</c:v>
                </c:pt>
                <c:pt idx="34">
                  <c:v>45.2</c:v>
                </c:pt>
                <c:pt idx="35">
                  <c:v>28.9</c:v>
                </c:pt>
                <c:pt idx="41">
                  <c:v>41.3</c:v>
                </c:pt>
                <c:pt idx="42">
                  <c:v>43</c:v>
                </c:pt>
                <c:pt idx="44">
                  <c:v>33.2</c:v>
                </c:pt>
                <c:pt idx="45">
                  <c:v>26.8</c:v>
                </c:pt>
                <c:pt idx="46">
                  <c:v>38.1</c:v>
                </c:pt>
                <c:pt idx="47">
                  <c:v>29</c:v>
                </c:pt>
                <c:pt idx="48">
                  <c:v>37</c:v>
                </c:pt>
                <c:pt idx="49">
                  <c:v>44</c:v>
                </c:pt>
                <c:pt idx="51">
                  <c:v>56.8</c:v>
                </c:pt>
                <c:pt idx="53">
                  <c:v>31.8</c:v>
                </c:pt>
                <c:pt idx="55">
                  <c:v>44.6</c:v>
                </c:pt>
                <c:pt idx="58">
                  <c:v>63.2</c:v>
                </c:pt>
                <c:pt idx="59">
                  <c:v>39</c:v>
                </c:pt>
                <c:pt idx="60">
                  <c:v>41</c:v>
                </c:pt>
                <c:pt idx="61">
                  <c:v>40</c:v>
                </c:pt>
                <c:pt idx="62">
                  <c:v>30</c:v>
                </c:pt>
                <c:pt idx="63">
                  <c:v>50.9</c:v>
                </c:pt>
                <c:pt idx="68">
                  <c:v>60.6</c:v>
                </c:pt>
                <c:pt idx="69">
                  <c:v>55</c:v>
                </c:pt>
                <c:pt idx="70">
                  <c:v>55.1</c:v>
                </c:pt>
                <c:pt idx="71">
                  <c:v>36.1</c:v>
                </c:pt>
                <c:pt idx="75">
                  <c:v>38</c:v>
                </c:pt>
                <c:pt idx="76">
                  <c:v>32.5</c:v>
                </c:pt>
                <c:pt idx="78">
                  <c:v>34.8</c:v>
                </c:pt>
                <c:pt idx="82">
                  <c:v>34.4</c:v>
                </c:pt>
                <c:pt idx="85">
                  <c:v>42</c:v>
                </c:pt>
                <c:pt idx="86">
                  <c:v>38.1</c:v>
                </c:pt>
                <c:pt idx="87">
                  <c:v>40</c:v>
                </c:pt>
                <c:pt idx="88">
                  <c:v>50</c:v>
                </c:pt>
                <c:pt idx="90">
                  <c:v>56.8</c:v>
                </c:pt>
                <c:pt idx="92">
                  <c:v>52.5</c:v>
                </c:pt>
                <c:pt idx="94">
                  <c:v>59.9</c:v>
                </c:pt>
                <c:pt idx="96">
                  <c:v>46.1</c:v>
                </c:pt>
                <c:pt idx="97">
                  <c:v>36.4</c:v>
                </c:pt>
                <c:pt idx="99">
                  <c:v>26.2</c:v>
                </c:pt>
                <c:pt idx="100">
                  <c:v>26.7</c:v>
                </c:pt>
                <c:pt idx="101">
                  <c:v>41</c:v>
                </c:pt>
                <c:pt idx="106">
                  <c:v>49.8</c:v>
                </c:pt>
                <c:pt idx="111">
                  <c:v>49.1</c:v>
                </c:pt>
                <c:pt idx="112">
                  <c:v>36.5</c:v>
                </c:pt>
                <c:pt idx="113">
                  <c:v>35.3</c:v>
                </c:pt>
                <c:pt idx="114">
                  <c:v>70.7</c:v>
                </c:pt>
                <c:pt idx="116">
                  <c:v>44</c:v>
                </c:pt>
                <c:pt idx="118">
                  <c:v>31</c:v>
                </c:pt>
                <c:pt idx="119">
                  <c:v>30.4</c:v>
                </c:pt>
                <c:pt idx="120">
                  <c:v>56.4</c:v>
                </c:pt>
                <c:pt idx="122">
                  <c:v>28.2</c:v>
                </c:pt>
                <c:pt idx="124">
                  <c:v>47.4</c:v>
                </c:pt>
                <c:pt idx="125">
                  <c:v>40.8</c:v>
                </c:pt>
                <c:pt idx="126">
                  <c:v>53.8</c:v>
                </c:pt>
                <c:pt idx="127">
                  <c:v>43</c:v>
                </c:pt>
                <c:pt idx="129">
                  <c:v>56.7</c:v>
                </c:pt>
                <c:pt idx="130">
                  <c:v>40</c:v>
                </c:pt>
                <c:pt idx="131">
                  <c:v>42</c:v>
                </c:pt>
                <c:pt idx="132">
                  <c:v>28.8</c:v>
                </c:pt>
                <c:pt idx="133">
                  <c:v>51.1</c:v>
                </c:pt>
                <c:pt idx="134">
                  <c:v>31.5</c:v>
                </c:pt>
                <c:pt idx="135">
                  <c:v>31.6</c:v>
                </c:pt>
                <c:pt idx="136">
                  <c:v>54.6</c:v>
                </c:pt>
                <c:pt idx="138">
                  <c:v>63</c:v>
                </c:pt>
                <c:pt idx="139">
                  <c:v>45.2</c:v>
                </c:pt>
                <c:pt idx="141">
                  <c:v>40.5</c:v>
                </c:pt>
                <c:pt idx="143">
                  <c:v>46.5</c:v>
                </c:pt>
                <c:pt idx="145">
                  <c:v>53.8</c:v>
                </c:pt>
                <c:pt idx="146">
                  <c:v>46.1</c:v>
                </c:pt>
                <c:pt idx="147">
                  <c:v>59.3</c:v>
                </c:pt>
                <c:pt idx="148">
                  <c:v>29</c:v>
                </c:pt>
                <c:pt idx="150">
                  <c:v>37</c:v>
                </c:pt>
                <c:pt idx="151">
                  <c:v>34.1</c:v>
                </c:pt>
                <c:pt idx="156">
                  <c:v>48.3</c:v>
                </c:pt>
                <c:pt idx="157">
                  <c:v>32.5</c:v>
                </c:pt>
                <c:pt idx="158">
                  <c:v>35</c:v>
                </c:pt>
                <c:pt idx="161">
                  <c:v>26.9</c:v>
                </c:pt>
                <c:pt idx="162">
                  <c:v>25.8</c:v>
                </c:pt>
                <c:pt idx="165">
                  <c:v>38.5</c:v>
                </c:pt>
                <c:pt idx="168">
                  <c:v>33</c:v>
                </c:pt>
                <c:pt idx="172">
                  <c:v>27.3</c:v>
                </c:pt>
                <c:pt idx="175">
                  <c:v>28.4</c:v>
                </c:pt>
                <c:pt idx="176">
                  <c:v>35.1</c:v>
                </c:pt>
                <c:pt idx="178">
                  <c:v>35.8</c:v>
                </c:pt>
                <c:pt idx="183">
                  <c:v>36.2</c:v>
                </c:pt>
                <c:pt idx="184">
                  <c:v>38.6</c:v>
                </c:pt>
                <c:pt idx="185">
                  <c:v>32.5</c:v>
                </c:pt>
                <c:pt idx="190">
                  <c:v>36</c:v>
                </c:pt>
                <c:pt idx="192">
                  <c:v>26.7</c:v>
                </c:pt>
                <c:pt idx="193">
                  <c:v>42.5</c:v>
                </c:pt>
                <c:pt idx="194">
                  <c:v>36.8</c:v>
                </c:pt>
                <c:pt idx="195">
                  <c:v>28.3</c:v>
                </c:pt>
                <c:pt idx="196">
                  <c:v>30.9</c:v>
                </c:pt>
                <c:pt idx="197">
                  <c:v>25</c:v>
                </c:pt>
                <c:pt idx="198">
                  <c:v>25</c:v>
                </c:pt>
                <c:pt idx="199">
                  <c:v>38.1</c:v>
                </c:pt>
                <c:pt idx="200">
                  <c:v>35.2</c:v>
                </c:pt>
                <c:pt idx="201">
                  <c:v>26.9</c:v>
                </c:pt>
                <c:pt idx="202">
                  <c:v>33.1</c:v>
                </c:pt>
                <c:pt idx="204">
                  <c:v>31</c:v>
                </c:pt>
                <c:pt idx="206">
                  <c:v>33.1</c:v>
                </c:pt>
                <c:pt idx="207">
                  <c:v>23.2</c:v>
                </c:pt>
                <c:pt idx="208">
                  <c:v>52.3</c:v>
                </c:pt>
                <c:pt idx="213">
                  <c:v>45</c:v>
                </c:pt>
                <c:pt idx="214">
                  <c:v>35.9</c:v>
                </c:pt>
                <c:pt idx="216">
                  <c:v>25.8</c:v>
                </c:pt>
              </c:numCache>
            </c:numRef>
          </c:yVal>
          <c:smooth val="0"/>
        </c:ser>
        <c:axId val="38458921"/>
        <c:axId val="10585970"/>
      </c:scatterChart>
      <c:valAx>
        <c:axId val="38458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Median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crossBetween val="midCat"/>
        <c:dispUnits/>
      </c:valAx>
      <c:valAx>
        <c:axId val="1058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GINI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8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 Log Infant Mortality v log GDP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Data!$K$3:$K$224</c:f>
              <c:numCache>
                <c:ptCount val="222"/>
                <c:pt idx="0">
                  <c:v>0.7781512503836434</c:v>
                </c:pt>
                <c:pt idx="1">
                  <c:v>0.7781512503836434</c:v>
                </c:pt>
                <c:pt idx="2">
                  <c:v>0.7781512503836434</c:v>
                </c:pt>
                <c:pt idx="3">
                  <c:v>0.7781512503836434</c:v>
                </c:pt>
                <c:pt idx="4">
                  <c:v>0.8450980400142569</c:v>
                </c:pt>
                <c:pt idx="5">
                  <c:v>0.8450980400142569</c:v>
                </c:pt>
                <c:pt idx="6">
                  <c:v>0.9030899869919438</c:v>
                </c:pt>
                <c:pt idx="7">
                  <c:v>0.9030899869919438</c:v>
                </c:pt>
                <c:pt idx="8">
                  <c:v>0.9030899869919438</c:v>
                </c:pt>
                <c:pt idx="9">
                  <c:v>0.9542425094393248</c:v>
                </c:pt>
                <c:pt idx="10">
                  <c:v>0.9542425094393248</c:v>
                </c:pt>
                <c:pt idx="11">
                  <c:v>0.9542425094393248</c:v>
                </c:pt>
                <c:pt idx="12">
                  <c:v>0.9542425094393248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1.041392685158225</c:v>
                </c:pt>
                <c:pt idx="20">
                  <c:v>1.0791812460476247</c:v>
                </c:pt>
                <c:pt idx="21">
                  <c:v>1.0791812460476247</c:v>
                </c:pt>
                <c:pt idx="22">
                  <c:v>1.0791812460476247</c:v>
                </c:pt>
                <c:pt idx="23">
                  <c:v>1.113943352306837</c:v>
                </c:pt>
                <c:pt idx="24">
                  <c:v>1.113943352306837</c:v>
                </c:pt>
                <c:pt idx="25">
                  <c:v>1.113943352306837</c:v>
                </c:pt>
                <c:pt idx="26">
                  <c:v>1.1461280356782382</c:v>
                </c:pt>
                <c:pt idx="27">
                  <c:v>1.1461280356782382</c:v>
                </c:pt>
                <c:pt idx="28">
                  <c:v>1.1760912590556813</c:v>
                </c:pt>
                <c:pt idx="29">
                  <c:v>1.1760912590556813</c:v>
                </c:pt>
                <c:pt idx="30">
                  <c:v>1.1760912590556813</c:v>
                </c:pt>
                <c:pt idx="31">
                  <c:v>1.1760912590556813</c:v>
                </c:pt>
                <c:pt idx="32">
                  <c:v>1.1760912590556813</c:v>
                </c:pt>
                <c:pt idx="33">
                  <c:v>1.1760912590556813</c:v>
                </c:pt>
                <c:pt idx="34">
                  <c:v>1.2041199826559246</c:v>
                </c:pt>
                <c:pt idx="35">
                  <c:v>1.2041199826559246</c:v>
                </c:pt>
                <c:pt idx="36">
                  <c:v>1.2041199826559246</c:v>
                </c:pt>
                <c:pt idx="37">
                  <c:v>1.230448921378274</c:v>
                </c:pt>
                <c:pt idx="38">
                  <c:v>1.255272505103306</c:v>
                </c:pt>
                <c:pt idx="39">
                  <c:v>1.255272505103306</c:v>
                </c:pt>
                <c:pt idx="40">
                  <c:v>1.255272505103306</c:v>
                </c:pt>
                <c:pt idx="41">
                  <c:v>1.255272505103306</c:v>
                </c:pt>
                <c:pt idx="42">
                  <c:v>1.2787536009528289</c:v>
                </c:pt>
                <c:pt idx="43">
                  <c:v>1.3010299956639813</c:v>
                </c:pt>
                <c:pt idx="44">
                  <c:v>1.3010299956639813</c:v>
                </c:pt>
                <c:pt idx="45">
                  <c:v>1.3010299956639813</c:v>
                </c:pt>
                <c:pt idx="46">
                  <c:v>1.322219294733919</c:v>
                </c:pt>
                <c:pt idx="47">
                  <c:v>1.322219294733919</c:v>
                </c:pt>
                <c:pt idx="48">
                  <c:v>1.322219294733919</c:v>
                </c:pt>
                <c:pt idx="49">
                  <c:v>1.322219294733919</c:v>
                </c:pt>
                <c:pt idx="50">
                  <c:v>1.322219294733919</c:v>
                </c:pt>
                <c:pt idx="51">
                  <c:v>1.322219294733919</c:v>
                </c:pt>
                <c:pt idx="52">
                  <c:v>1.3424226808222062</c:v>
                </c:pt>
                <c:pt idx="53">
                  <c:v>1.361727836017593</c:v>
                </c:pt>
                <c:pt idx="54">
                  <c:v>1.361727836017593</c:v>
                </c:pt>
                <c:pt idx="55">
                  <c:v>1.380211241711606</c:v>
                </c:pt>
                <c:pt idx="56">
                  <c:v>1.380211241711606</c:v>
                </c:pt>
                <c:pt idx="57">
                  <c:v>1.3979400086720375</c:v>
                </c:pt>
                <c:pt idx="58">
                  <c:v>1.4149733479708178</c:v>
                </c:pt>
                <c:pt idx="59">
                  <c:v>1.4149733479708178</c:v>
                </c:pt>
                <c:pt idx="60">
                  <c:v>1.4149733479708178</c:v>
                </c:pt>
                <c:pt idx="61">
                  <c:v>1.4313637641589874</c:v>
                </c:pt>
                <c:pt idx="62">
                  <c:v>1.4313637641589874</c:v>
                </c:pt>
                <c:pt idx="63">
                  <c:v>1.4313637641589874</c:v>
                </c:pt>
                <c:pt idx="64">
                  <c:v>1.4471580313422194</c:v>
                </c:pt>
                <c:pt idx="65">
                  <c:v>1.462397997898956</c:v>
                </c:pt>
                <c:pt idx="66">
                  <c:v>1.462397997898956</c:v>
                </c:pt>
                <c:pt idx="67">
                  <c:v>1.462397997898956</c:v>
                </c:pt>
                <c:pt idx="68">
                  <c:v>1.4913616938342726</c:v>
                </c:pt>
                <c:pt idx="69">
                  <c:v>1.4913616938342726</c:v>
                </c:pt>
                <c:pt idx="70">
                  <c:v>1.4913616938342726</c:v>
                </c:pt>
                <c:pt idx="71">
                  <c:v>1.4913616938342726</c:v>
                </c:pt>
                <c:pt idx="72">
                  <c:v>1.531478917042255</c:v>
                </c:pt>
                <c:pt idx="73">
                  <c:v>1.5563025007672873</c:v>
                </c:pt>
                <c:pt idx="74">
                  <c:v>1.5797835966168101</c:v>
                </c:pt>
                <c:pt idx="75">
                  <c:v>1.5797835966168101</c:v>
                </c:pt>
                <c:pt idx="76">
                  <c:v>1.5797835966168101</c:v>
                </c:pt>
                <c:pt idx="77">
                  <c:v>1.591064607026499</c:v>
                </c:pt>
                <c:pt idx="78">
                  <c:v>1.591064607026499</c:v>
                </c:pt>
                <c:pt idx="79">
                  <c:v>1.591064607026499</c:v>
                </c:pt>
                <c:pt idx="80">
                  <c:v>1.6020599913279625</c:v>
                </c:pt>
                <c:pt idx="81">
                  <c:v>1.6127838567197355</c:v>
                </c:pt>
                <c:pt idx="82">
                  <c:v>1.6232492903979003</c:v>
                </c:pt>
                <c:pt idx="83">
                  <c:v>1.6434526764861874</c:v>
                </c:pt>
                <c:pt idx="84">
                  <c:v>1.6434526764861874</c:v>
                </c:pt>
                <c:pt idx="85">
                  <c:v>1.6532125137753435</c:v>
                </c:pt>
                <c:pt idx="86">
                  <c:v>1.6627578316815739</c:v>
                </c:pt>
                <c:pt idx="87">
                  <c:v>1.6627578316815739</c:v>
                </c:pt>
                <c:pt idx="88">
                  <c:v>1.6720978579357175</c:v>
                </c:pt>
                <c:pt idx="89">
                  <c:v>1.6812412373755872</c:v>
                </c:pt>
                <c:pt idx="90">
                  <c:v>1.6812412373755872</c:v>
                </c:pt>
                <c:pt idx="91">
                  <c:v>1.6812412373755872</c:v>
                </c:pt>
                <c:pt idx="92">
                  <c:v>1.6901960800285138</c:v>
                </c:pt>
                <c:pt idx="93">
                  <c:v>1.6901960800285138</c:v>
                </c:pt>
                <c:pt idx="94">
                  <c:v>1.6989700043360187</c:v>
                </c:pt>
                <c:pt idx="95">
                  <c:v>1.6989700043360187</c:v>
                </c:pt>
                <c:pt idx="96">
                  <c:v>1.6989700043360187</c:v>
                </c:pt>
                <c:pt idx="97">
                  <c:v>1.7075701760979363</c:v>
                </c:pt>
                <c:pt idx="98">
                  <c:v>1.716003343634799</c:v>
                </c:pt>
                <c:pt idx="99">
                  <c:v>1.7481880270062002</c:v>
                </c:pt>
                <c:pt idx="100">
                  <c:v>1.7558748556724915</c:v>
                </c:pt>
                <c:pt idx="101">
                  <c:v>1.7558748556724915</c:v>
                </c:pt>
                <c:pt idx="102">
                  <c:v>1.7558748556724915</c:v>
                </c:pt>
                <c:pt idx="103">
                  <c:v>1.7634279935629373</c:v>
                </c:pt>
                <c:pt idx="104">
                  <c:v>1.7781512503836434</c:v>
                </c:pt>
                <c:pt idx="105">
                  <c:v>1.792391689498254</c:v>
                </c:pt>
                <c:pt idx="106">
                  <c:v>1.8195439355418688</c:v>
                </c:pt>
                <c:pt idx="107">
                  <c:v>1.845098040014257</c:v>
                </c:pt>
                <c:pt idx="108">
                  <c:v>1.8512583487190755</c:v>
                </c:pt>
                <c:pt idx="109">
                  <c:v>1.8512583487190755</c:v>
                </c:pt>
                <c:pt idx="110">
                  <c:v>1.8533939774506658</c:v>
                </c:pt>
                <c:pt idx="111">
                  <c:v>1.8573324964312685</c:v>
                </c:pt>
                <c:pt idx="112">
                  <c:v>1.8750612633917</c:v>
                </c:pt>
                <c:pt idx="113">
                  <c:v>1.8808135922807914</c:v>
                </c:pt>
                <c:pt idx="114">
                  <c:v>1.8808135922807914</c:v>
                </c:pt>
                <c:pt idx="115">
                  <c:v>1.8808135922807914</c:v>
                </c:pt>
                <c:pt idx="116">
                  <c:v>1.8864907251724818</c:v>
                </c:pt>
                <c:pt idx="117">
                  <c:v>1.8920946026904804</c:v>
                </c:pt>
                <c:pt idx="118">
                  <c:v>1.8920946026904804</c:v>
                </c:pt>
                <c:pt idx="119">
                  <c:v>1.90848501887865</c:v>
                </c:pt>
                <c:pt idx="120">
                  <c:v>1.9138138523837167</c:v>
                </c:pt>
                <c:pt idx="121">
                  <c:v>1.9138138523837167</c:v>
                </c:pt>
                <c:pt idx="122">
                  <c:v>1.9190780923760737</c:v>
                </c:pt>
                <c:pt idx="123">
                  <c:v>1.9242792860618816</c:v>
                </c:pt>
                <c:pt idx="124">
                  <c:v>1.9242792860618816</c:v>
                </c:pt>
                <c:pt idx="125">
                  <c:v>1.9294189257142929</c:v>
                </c:pt>
                <c:pt idx="126">
                  <c:v>1.934498451243568</c:v>
                </c:pt>
                <c:pt idx="127">
                  <c:v>1.9395192526186187</c:v>
                </c:pt>
                <c:pt idx="128">
                  <c:v>1.9444826721501687</c:v>
                </c:pt>
                <c:pt idx="129">
                  <c:v>1.9444826721501687</c:v>
                </c:pt>
                <c:pt idx="130">
                  <c:v>1.9444826721501687</c:v>
                </c:pt>
                <c:pt idx="131">
                  <c:v>1.9542425094393248</c:v>
                </c:pt>
                <c:pt idx="132">
                  <c:v>1.9590413923210934</c:v>
                </c:pt>
                <c:pt idx="133">
                  <c:v>1.9637878273455551</c:v>
                </c:pt>
                <c:pt idx="134">
                  <c:v>1.9731278535996988</c:v>
                </c:pt>
                <c:pt idx="135">
                  <c:v>2.0293837776852097</c:v>
                </c:pt>
                <c:pt idx="136">
                  <c:v>2.0293837776852097</c:v>
                </c:pt>
                <c:pt idx="137">
                  <c:v>2.037426497940624</c:v>
                </c:pt>
                <c:pt idx="138">
                  <c:v>2.037426497940624</c:v>
                </c:pt>
                <c:pt idx="139">
                  <c:v>2.037426497940624</c:v>
                </c:pt>
                <c:pt idx="140">
                  <c:v>2.060697840353612</c:v>
                </c:pt>
                <c:pt idx="141">
                  <c:v>2.0863598306747484</c:v>
                </c:pt>
                <c:pt idx="142">
                  <c:v>2.089905111439398</c:v>
                </c:pt>
                <c:pt idx="143">
                  <c:v>2.0969100130080562</c:v>
                </c:pt>
                <c:pt idx="144">
                  <c:v>2.0969100130080562</c:v>
                </c:pt>
                <c:pt idx="145">
                  <c:v>2.1038037209559572</c:v>
                </c:pt>
                <c:pt idx="146">
                  <c:v>2.110589710299249</c:v>
                </c:pt>
                <c:pt idx="147">
                  <c:v>2.123851640967086</c:v>
                </c:pt>
                <c:pt idx="148">
                  <c:v>2.1271047983648073</c:v>
                </c:pt>
                <c:pt idx="149">
                  <c:v>2.133538908370218</c:v>
                </c:pt>
                <c:pt idx="150">
                  <c:v>2.1367205671564067</c:v>
                </c:pt>
                <c:pt idx="151">
                  <c:v>2.1553360374650614</c:v>
                </c:pt>
                <c:pt idx="152">
                  <c:v>2.1583624920952493</c:v>
                </c:pt>
                <c:pt idx="153">
                  <c:v>2.1613680022349753</c:v>
                </c:pt>
                <c:pt idx="154">
                  <c:v>2.1760912590556813</c:v>
                </c:pt>
                <c:pt idx="155">
                  <c:v>2.1760912590556813</c:v>
                </c:pt>
                <c:pt idx="156">
                  <c:v>2.1818435879447726</c:v>
                </c:pt>
                <c:pt idx="157">
                  <c:v>2.1846914308175984</c:v>
                </c:pt>
                <c:pt idx="158">
                  <c:v>2.204119982655925</c:v>
                </c:pt>
                <c:pt idx="159">
                  <c:v>2.204119982655925</c:v>
                </c:pt>
                <c:pt idx="160">
                  <c:v>2.2430380486862944</c:v>
                </c:pt>
                <c:pt idx="161">
                  <c:v>2.2455126678141495</c:v>
                </c:pt>
                <c:pt idx="162">
                  <c:v>2.260071387985075</c:v>
                </c:pt>
                <c:pt idx="163">
                  <c:v>2.264817823009537</c:v>
                </c:pt>
                <c:pt idx="164">
                  <c:v>2.285557309007774</c:v>
                </c:pt>
                <c:pt idx="165">
                  <c:v>2.296665190261531</c:v>
                </c:pt>
                <c:pt idx="166">
                  <c:v>2.296665190261531</c:v>
                </c:pt>
                <c:pt idx="167">
                  <c:v>2.3010299956639813</c:v>
                </c:pt>
                <c:pt idx="168">
                  <c:v>2.3074960379132126</c:v>
                </c:pt>
                <c:pt idx="169">
                  <c:v>2.3222192947339195</c:v>
                </c:pt>
                <c:pt idx="170">
                  <c:v>2.3344537511509307</c:v>
                </c:pt>
                <c:pt idx="171">
                  <c:v>2.338456493604605</c:v>
                </c:pt>
                <c:pt idx="172">
                  <c:v>2.3404441148401185</c:v>
                </c:pt>
                <c:pt idx="173">
                  <c:v>2.361727836017593</c:v>
                </c:pt>
                <c:pt idx="174">
                  <c:v>2.363611979892144</c:v>
                </c:pt>
                <c:pt idx="175">
                  <c:v>2.3692158574101425</c:v>
                </c:pt>
                <c:pt idx="176">
                  <c:v>2.3802112417116064</c:v>
                </c:pt>
                <c:pt idx="177">
                  <c:v>2.385606273598312</c:v>
                </c:pt>
                <c:pt idx="178">
                  <c:v>2.3891660843645326</c:v>
                </c:pt>
                <c:pt idx="179">
                  <c:v>2.3979400086720375</c:v>
                </c:pt>
                <c:pt idx="180">
                  <c:v>2.3979400086720375</c:v>
                </c:pt>
                <c:pt idx="181">
                  <c:v>2.408239965311849</c:v>
                </c:pt>
                <c:pt idx="182">
                  <c:v>2.41161970596323</c:v>
                </c:pt>
                <c:pt idx="183">
                  <c:v>2.4183012913197457</c:v>
                </c:pt>
                <c:pt idx="184">
                  <c:v>2.4281347940287885</c:v>
                </c:pt>
                <c:pt idx="185">
                  <c:v>2.437750562820388</c:v>
                </c:pt>
                <c:pt idx="186">
                  <c:v>2.4456042032735974</c:v>
                </c:pt>
                <c:pt idx="187">
                  <c:v>2.4698220159781634</c:v>
                </c:pt>
                <c:pt idx="188">
                  <c:v>2.4742162640762553</c:v>
                </c:pt>
                <c:pt idx="189">
                  <c:v>2.4771212547196626</c:v>
                </c:pt>
                <c:pt idx="190">
                  <c:v>2.480006942957151</c:v>
                </c:pt>
                <c:pt idx="191">
                  <c:v>2.491361693834273</c:v>
                </c:pt>
                <c:pt idx="192">
                  <c:v>2.492760389026838</c:v>
                </c:pt>
                <c:pt idx="193">
                  <c:v>2.4969296480732153</c:v>
                </c:pt>
                <c:pt idx="194">
                  <c:v>2.502427119984433</c:v>
                </c:pt>
                <c:pt idx="195">
                  <c:v>2.503790683057181</c:v>
                </c:pt>
                <c:pt idx="196">
                  <c:v>2.5065050324048723</c:v>
                </c:pt>
                <c:pt idx="197">
                  <c:v>2.5078558716958312</c:v>
                </c:pt>
                <c:pt idx="198">
                  <c:v>2.518513939877887</c:v>
                </c:pt>
                <c:pt idx="199">
                  <c:v>2.519827993775719</c:v>
                </c:pt>
                <c:pt idx="200">
                  <c:v>2.52244423350632</c:v>
                </c:pt>
                <c:pt idx="201">
                  <c:v>2.5276299008713385</c:v>
                </c:pt>
                <c:pt idx="202">
                  <c:v>2.5314789170422554</c:v>
                </c:pt>
                <c:pt idx="203">
                  <c:v>2.5327543789924976</c:v>
                </c:pt>
                <c:pt idx="204">
                  <c:v>2.5390760987927763</c:v>
                </c:pt>
                <c:pt idx="205">
                  <c:v>2.5440680443502757</c:v>
                </c:pt>
                <c:pt idx="206">
                  <c:v>2.551449997972875</c:v>
                </c:pt>
                <c:pt idx="207">
                  <c:v>2.568201724066995</c:v>
                </c:pt>
                <c:pt idx="208">
                  <c:v>2.571708831808688</c:v>
                </c:pt>
                <c:pt idx="209">
                  <c:v>2.57978359661681</c:v>
                </c:pt>
                <c:pt idx="210">
                  <c:v>2.585460729508501</c:v>
                </c:pt>
                <c:pt idx="211">
                  <c:v>2.588831725594207</c:v>
                </c:pt>
                <c:pt idx="212">
                  <c:v>2.6414741105040997</c:v>
                </c:pt>
                <c:pt idx="213">
                  <c:v>2.643452676486188</c:v>
                </c:pt>
                <c:pt idx="214">
                  <c:v>2.648360010980932</c:v>
                </c:pt>
                <c:pt idx="215">
                  <c:v>2.649334858712142</c:v>
                </c:pt>
                <c:pt idx="216">
                  <c:v>2.6655809910179533</c:v>
                </c:pt>
                <c:pt idx="217">
                  <c:v>2.6963563887333324</c:v>
                </c:pt>
                <c:pt idx="218">
                  <c:v>2.7007037171450197</c:v>
                </c:pt>
                <c:pt idx="219">
                  <c:v>2.7558748556724915</c:v>
                </c:pt>
                <c:pt idx="220">
                  <c:v>2.8444771757456815</c:v>
                </c:pt>
                <c:pt idx="221">
                  <c:v>2.853698211776174</c:v>
                </c:pt>
              </c:numCache>
            </c:numRef>
          </c:xVal>
          <c:yVal>
            <c:numRef>
              <c:f>Data!$AG$3:$AG$224</c:f>
              <c:numCache>
                <c:ptCount val="222"/>
                <c:pt idx="0">
                  <c:v>1.8491736330988267</c:v>
                </c:pt>
                <c:pt idx="1">
                  <c:v>1.964259630196849</c:v>
                </c:pt>
                <c:pt idx="2">
                  <c:v>1.3003780648707026</c:v>
                </c:pt>
                <c:pt idx="3">
                  <c:v>2.053385799817482</c:v>
                </c:pt>
                <c:pt idx="4">
                  <c:v>1.7919010800095714</c:v>
                </c:pt>
                <c:pt idx="5">
                  <c:v>1.816373888752362</c:v>
                </c:pt>
                <c:pt idx="6">
                  <c:v>2.197087495449889</c:v>
                </c:pt>
                <c:pt idx="7">
                  <c:v>1.8554585803860362</c:v>
                </c:pt>
                <c:pt idx="8">
                  <c:v>1.6479694583629718</c:v>
                </c:pt>
                <c:pt idx="9">
                  <c:v>2.0149403497929366</c:v>
                </c:pt>
                <c:pt idx="10">
                  <c:v>2.175308824585785</c:v>
                </c:pt>
                <c:pt idx="11">
                  <c:v>1.756027212973441</c:v>
                </c:pt>
                <c:pt idx="12">
                  <c:v>2.1993986023596164</c:v>
                </c:pt>
                <c:pt idx="13">
                  <c:v>2.0033312585613268</c:v>
                </c:pt>
                <c:pt idx="14">
                  <c:v>1.6555225962534177</c:v>
                </c:pt>
                <c:pt idx="15">
                  <c:v>1.9634100156802288</c:v>
                </c:pt>
                <c:pt idx="16">
                  <c:v>2.0675543766935034</c:v>
                </c:pt>
                <c:pt idx="17">
                  <c:v>1.762528522447</c:v>
                </c:pt>
                <c:pt idx="18">
                  <c:v>2.0030725959676747</c:v>
                </c:pt>
                <c:pt idx="19">
                  <c:v>1.891258616904139</c:v>
                </c:pt>
                <c:pt idx="20">
                  <c:v>1.9241241531858249</c:v>
                </c:pt>
                <c:pt idx="21">
                  <c:v>1.759214431234244</c:v>
                </c:pt>
                <c:pt idx="22">
                  <c:v>1.60788374435699</c:v>
                </c:pt>
                <c:pt idx="23">
                  <c:v>1.953227971559854</c:v>
                </c:pt>
                <c:pt idx="24">
                  <c:v>2.023869501388332</c:v>
                </c:pt>
                <c:pt idx="25">
                  <c:v>1.6398847419163043</c:v>
                </c:pt>
                <c:pt idx="26">
                  <c:v>1.9839418589838882</c:v>
                </c:pt>
                <c:pt idx="27">
                  <c:v>1.9204364065507586</c:v>
                </c:pt>
                <c:pt idx="28">
                  <c:v>2.0088981147709397</c:v>
                </c:pt>
                <c:pt idx="29">
                  <c:v>1.3400473176613932</c:v>
                </c:pt>
                <c:pt idx="30">
                  <c:v>2.041116227969485</c:v>
                </c:pt>
                <c:pt idx="31">
                  <c:v>1.8038666342849843</c:v>
                </c:pt>
                <c:pt idx="32">
                  <c:v>1.9800943137852938</c:v>
                </c:pt>
                <c:pt idx="33">
                  <c:v>1.2711443179490785</c:v>
                </c:pt>
                <c:pt idx="34">
                  <c:v>1.9415611202360707</c:v>
                </c:pt>
                <c:pt idx="35">
                  <c:v>1.9307962629833002</c:v>
                </c:pt>
                <c:pt idx="36">
                  <c:v>1.276461804173244</c:v>
                </c:pt>
                <c:pt idx="37">
                  <c:v>1.7717344253867693</c:v>
                </c:pt>
                <c:pt idx="38">
                  <c:v>1.7048366062114038</c:v>
                </c:pt>
                <c:pt idx="39">
                  <c:v>1.8050248444298052</c:v>
                </c:pt>
                <c:pt idx="40">
                  <c:v>1.3533390953113047</c:v>
                </c:pt>
                <c:pt idx="41">
                  <c:v>1.7792356316758635</c:v>
                </c:pt>
                <c:pt idx="42">
                  <c:v>1.8274985081334587</c:v>
                </c:pt>
                <c:pt idx="43">
                  <c:v>1.8459657615454836</c:v>
                </c:pt>
                <c:pt idx="44">
                  <c:v>1.142389466118836</c:v>
                </c:pt>
                <c:pt idx="45">
                  <c:v>1.8381561847521477</c:v>
                </c:pt>
                <c:pt idx="46">
                  <c:v>1.94733567594874</c:v>
                </c:pt>
                <c:pt idx="47">
                  <c:v>1.523486332343228</c:v>
                </c:pt>
                <c:pt idx="48">
                  <c:v>1.9108377649926835</c:v>
                </c:pt>
                <c:pt idx="49">
                  <c:v>1.6299190355035418</c:v>
                </c:pt>
                <c:pt idx="50">
                  <c:v>1.4131320504348721</c:v>
                </c:pt>
                <c:pt idx="51">
                  <c:v>1.7085908451503438</c:v>
                </c:pt>
                <c:pt idx="52">
                  <c:v>1.0788191830988487</c:v>
                </c:pt>
                <c:pt idx="53">
                  <c:v>1.7717344253867693</c:v>
                </c:pt>
                <c:pt idx="54">
                  <c:v>1.449478399187365</c:v>
                </c:pt>
                <c:pt idx="55">
                  <c:v>1.8184898222042134</c:v>
                </c:pt>
                <c:pt idx="56">
                  <c:v>1.9627480533586406</c:v>
                </c:pt>
                <c:pt idx="57">
                  <c:v>1.247236549506764</c:v>
                </c:pt>
                <c:pt idx="58">
                  <c:v>1.9022749204745018</c:v>
                </c:pt>
                <c:pt idx="59">
                  <c:v>1.8329557506045984</c:v>
                </c:pt>
                <c:pt idx="60">
                  <c:v>1.8378408616555226</c:v>
                </c:pt>
                <c:pt idx="61">
                  <c:v>1.766784515497859</c:v>
                </c:pt>
                <c:pt idx="62">
                  <c:v>1.7288405683399715</c:v>
                </c:pt>
                <c:pt idx="63">
                  <c:v>1.6853834098014875</c:v>
                </c:pt>
                <c:pt idx="64">
                  <c:v>1.6629466143326246</c:v>
                </c:pt>
                <c:pt idx="65">
                  <c:v>1.672467313068082</c:v>
                </c:pt>
                <c:pt idx="66">
                  <c:v>1.436162647040756</c:v>
                </c:pt>
                <c:pt idx="67">
                  <c:v>1.7197454925295768</c:v>
                </c:pt>
                <c:pt idx="68">
                  <c:v>1.7026889681591335</c:v>
                </c:pt>
                <c:pt idx="69">
                  <c:v>1.401572845676446</c:v>
                </c:pt>
                <c:pt idx="70">
                  <c:v>1.4336098433237183</c:v>
                </c:pt>
                <c:pt idx="71">
                  <c:v>1.3868555291847244</c:v>
                </c:pt>
                <c:pt idx="72">
                  <c:v>0.846955325019824</c:v>
                </c:pt>
                <c:pt idx="73">
                  <c:v>1.1464381352857747</c:v>
                </c:pt>
                <c:pt idx="74">
                  <c:v>1.1646502159342969</c:v>
                </c:pt>
                <c:pt idx="75">
                  <c:v>1.239549720840473</c:v>
                </c:pt>
                <c:pt idx="76">
                  <c:v>1.5392015992941277</c:v>
                </c:pt>
                <c:pt idx="77">
                  <c:v>1.1436392352745433</c:v>
                </c:pt>
                <c:pt idx="78">
                  <c:v>1.5070458724273257</c:v>
                </c:pt>
                <c:pt idx="79">
                  <c:v>1.7263196121107753</c:v>
                </c:pt>
                <c:pt idx="80">
                  <c:v>0.7810369386211319</c:v>
                </c:pt>
                <c:pt idx="81">
                  <c:v>1.4424797690644486</c:v>
                </c:pt>
                <c:pt idx="82">
                  <c:v>1.469822015978163</c:v>
                </c:pt>
                <c:pt idx="83">
                  <c:v>2.26585511354737</c:v>
                </c:pt>
                <c:pt idx="85">
                  <c:v>1.3443922736851108</c:v>
                </c:pt>
                <c:pt idx="86">
                  <c:v>1.1967287226232868</c:v>
                </c:pt>
                <c:pt idx="87">
                  <c:v>1.589391023136933</c:v>
                </c:pt>
                <c:pt idx="88">
                  <c:v>1.2889196056617265</c:v>
                </c:pt>
                <c:pt idx="89">
                  <c:v>1.4962375451667353</c:v>
                </c:pt>
                <c:pt idx="90">
                  <c:v>1.4224256763712047</c:v>
                </c:pt>
                <c:pt idx="91">
                  <c:v>1.1075491297446862</c:v>
                </c:pt>
                <c:pt idx="92">
                  <c:v>1.3594560201209867</c:v>
                </c:pt>
                <c:pt idx="93">
                  <c:v>1.7745899502647944</c:v>
                </c:pt>
                <c:pt idx="94">
                  <c:v>1.4737788346467247</c:v>
                </c:pt>
                <c:pt idx="95">
                  <c:v>0.9822712330395684</c:v>
                </c:pt>
                <c:pt idx="96">
                  <c:v>1.3447851226326606</c:v>
                </c:pt>
                <c:pt idx="97">
                  <c:v>1.2084413564385674</c:v>
                </c:pt>
                <c:pt idx="98">
                  <c:v>1.8491736330988267</c:v>
                </c:pt>
                <c:pt idx="99">
                  <c:v>0.9813655090785445</c:v>
                </c:pt>
                <c:pt idx="100">
                  <c:v>1.3014640731432998</c:v>
                </c:pt>
                <c:pt idx="101">
                  <c:v>1.3362595520141933</c:v>
                </c:pt>
                <c:pt idx="102">
                  <c:v>1.369030221809153</c:v>
                </c:pt>
                <c:pt idx="103">
                  <c:v>0.948412965778601</c:v>
                </c:pt>
                <c:pt idx="104">
                  <c:v>1.6558104944952523</c:v>
                </c:pt>
                <c:pt idx="105">
                  <c:v>1.0788191830988487</c:v>
                </c:pt>
                <c:pt idx="106">
                  <c:v>1.476541809027429</c:v>
                </c:pt>
                <c:pt idx="107">
                  <c:v>0.857935264719429</c:v>
                </c:pt>
                <c:pt idx="108">
                  <c:v>1.7295697263019698</c:v>
                </c:pt>
                <c:pt idx="109">
                  <c:v>1.303412070596742</c:v>
                </c:pt>
                <c:pt idx="111">
                  <c:v>1.3525683861793085</c:v>
                </c:pt>
                <c:pt idx="112">
                  <c:v>1.7657430414210444</c:v>
                </c:pt>
                <c:pt idx="113">
                  <c:v>1.4590907896005865</c:v>
                </c:pt>
                <c:pt idx="114">
                  <c:v>1.6742179455767</c:v>
                </c:pt>
                <c:pt idx="115">
                  <c:v>1.1482940974347458</c:v>
                </c:pt>
                <c:pt idx="116">
                  <c:v>1.3447851226326606</c:v>
                </c:pt>
                <c:pt idx="117">
                  <c:v>1.1687920203141817</c:v>
                </c:pt>
                <c:pt idx="118">
                  <c:v>0.9777236052888477</c:v>
                </c:pt>
                <c:pt idx="119">
                  <c:v>0.8215135284047731</c:v>
                </c:pt>
                <c:pt idx="120">
                  <c:v>1.2030328870147107</c:v>
                </c:pt>
                <c:pt idx="121">
                  <c:v>1.1379867327235316</c:v>
                </c:pt>
                <c:pt idx="122">
                  <c:v>0.9790929006383263</c:v>
                </c:pt>
                <c:pt idx="123">
                  <c:v>1.387033701282363</c:v>
                </c:pt>
                <c:pt idx="124">
                  <c:v>1.4462264017781632</c:v>
                </c:pt>
                <c:pt idx="125">
                  <c:v>1.728272597895017</c:v>
                </c:pt>
                <c:pt idx="126">
                  <c:v>1.3038437748886544</c:v>
                </c:pt>
                <c:pt idx="127">
                  <c:v>1.5811528919662887</c:v>
                </c:pt>
                <c:pt idx="128">
                  <c:v>1.292477593667784</c:v>
                </c:pt>
                <c:pt idx="129">
                  <c:v>1.4412236742426126</c:v>
                </c:pt>
                <c:pt idx="130">
                  <c:v>1.3605934135652489</c:v>
                </c:pt>
                <c:pt idx="131">
                  <c:v>1.583538819254352</c:v>
                </c:pt>
                <c:pt idx="132">
                  <c:v>1.390935107103379</c:v>
                </c:pt>
                <c:pt idx="133">
                  <c:v>1.2753113545418118</c:v>
                </c:pt>
                <c:pt idx="134">
                  <c:v>1.4379090355394983</c:v>
                </c:pt>
                <c:pt idx="135">
                  <c:v>1.2823955047425255</c:v>
                </c:pt>
                <c:pt idx="136">
                  <c:v>1.2929202996000062</c:v>
                </c:pt>
                <c:pt idx="137">
                  <c:v>1.2615007731982801</c:v>
                </c:pt>
                <c:pt idx="138">
                  <c:v>1.6431564656197062</c:v>
                </c:pt>
                <c:pt idx="139">
                  <c:v>1.0799044676667207</c:v>
                </c:pt>
                <c:pt idx="140">
                  <c:v>1.167317334748176</c:v>
                </c:pt>
                <c:pt idx="141">
                  <c:v>1.0437551269686796</c:v>
                </c:pt>
                <c:pt idx="142">
                  <c:v>1.3583156400821959</c:v>
                </c:pt>
                <c:pt idx="143">
                  <c:v>0.9754318085092629</c:v>
                </c:pt>
                <c:pt idx="144">
                  <c:v>0.8356905714924255</c:v>
                </c:pt>
                <c:pt idx="145">
                  <c:v>0.9222062774390164</c:v>
                </c:pt>
                <c:pt idx="146">
                  <c:v>1.2206310194480923</c:v>
                </c:pt>
                <c:pt idx="147">
                  <c:v>1.7740788007525188</c:v>
                </c:pt>
                <c:pt idx="148">
                  <c:v>0.8195439355418687</c:v>
                </c:pt>
                <c:pt idx="149">
                  <c:v>1.0937717814987298</c:v>
                </c:pt>
                <c:pt idx="150">
                  <c:v>1.1504494094608806</c:v>
                </c:pt>
                <c:pt idx="151">
                  <c:v>0.8494194137968994</c:v>
                </c:pt>
                <c:pt idx="152">
                  <c:v>1.2619761913978127</c:v>
                </c:pt>
                <c:pt idx="153">
                  <c:v>0.8859263398014311</c:v>
                </c:pt>
                <c:pt idx="154">
                  <c:v>0.8247764624755457</c:v>
                </c:pt>
                <c:pt idx="155">
                  <c:v>0.8704039052790271</c:v>
                </c:pt>
                <c:pt idx="156">
                  <c:v>1.1550322287909702</c:v>
                </c:pt>
                <c:pt idx="157">
                  <c:v>0.8247764624755457</c:v>
                </c:pt>
                <c:pt idx="158">
                  <c:v>0.9618954736678504</c:v>
                </c:pt>
                <c:pt idx="159">
                  <c:v>0.9836262871245346</c:v>
                </c:pt>
                <c:pt idx="160">
                  <c:v>0.8943160626844384</c:v>
                </c:pt>
                <c:pt idx="161">
                  <c:v>0.9143431571194408</c:v>
                </c:pt>
                <c:pt idx="162">
                  <c:v>0.8524799936368563</c:v>
                </c:pt>
                <c:pt idx="163">
                  <c:v>1.0625819842281632</c:v>
                </c:pt>
                <c:pt idx="164">
                  <c:v>0.8926510338773003</c:v>
                </c:pt>
                <c:pt idx="165">
                  <c:v>0.6919651027673603</c:v>
                </c:pt>
                <c:pt idx="166">
                  <c:v>1.3861421089308184</c:v>
                </c:pt>
                <c:pt idx="167">
                  <c:v>1.1755118133634477</c:v>
                </c:pt>
                <c:pt idx="168">
                  <c:v>0.8802417758954804</c:v>
                </c:pt>
                <c:pt idx="169">
                  <c:v>0.5820633629117087</c:v>
                </c:pt>
                <c:pt idx="170">
                  <c:v>1.3832766504076504</c:v>
                </c:pt>
                <c:pt idx="171">
                  <c:v>1.1687920203141817</c:v>
                </c:pt>
                <c:pt idx="172">
                  <c:v>0.5865873046717549</c:v>
                </c:pt>
                <c:pt idx="173">
                  <c:v>0.8382192219076258</c:v>
                </c:pt>
                <c:pt idx="174">
                  <c:v>0.9763499790032735</c:v>
                </c:pt>
                <c:pt idx="175">
                  <c:v>0.6384892569546373</c:v>
                </c:pt>
                <c:pt idx="176">
                  <c:v>0.7275412570285564</c:v>
                </c:pt>
                <c:pt idx="177">
                  <c:v>0.6364878963533654</c:v>
                </c:pt>
                <c:pt idx="178">
                  <c:v>0.7817553746524689</c:v>
                </c:pt>
                <c:pt idx="179">
                  <c:v>0.6812412373755872</c:v>
                </c:pt>
                <c:pt idx="180">
                  <c:v>0.6608654780038692</c:v>
                </c:pt>
                <c:pt idx="181">
                  <c:v>1.1179338350396415</c:v>
                </c:pt>
                <c:pt idx="182">
                  <c:v>1.2089785172762535</c:v>
                </c:pt>
                <c:pt idx="183">
                  <c:v>0.7535830588929066</c:v>
                </c:pt>
                <c:pt idx="184">
                  <c:v>0.829303772831025</c:v>
                </c:pt>
                <c:pt idx="185">
                  <c:v>0.6344772701607315</c:v>
                </c:pt>
                <c:pt idx="186">
                  <c:v>0.6972293427597176</c:v>
                </c:pt>
                <c:pt idx="187">
                  <c:v>0.7435097647284298</c:v>
                </c:pt>
                <c:pt idx="188">
                  <c:v>1.242044239369551</c:v>
                </c:pt>
                <c:pt idx="189">
                  <c:v>0.7218106152125465</c:v>
                </c:pt>
                <c:pt idx="190">
                  <c:v>0.7573960287930241</c:v>
                </c:pt>
                <c:pt idx="191">
                  <c:v>0.7788744720027395</c:v>
                </c:pt>
                <c:pt idx="192">
                  <c:v>0.5327543789924978</c:v>
                </c:pt>
                <c:pt idx="193">
                  <c:v>0.36172783601759284</c:v>
                </c:pt>
                <c:pt idx="194">
                  <c:v>0.6998377258672457</c:v>
                </c:pt>
                <c:pt idx="195">
                  <c:v>0.6106601630898799</c:v>
                </c:pt>
                <c:pt idx="196">
                  <c:v>0.6884198220027106</c:v>
                </c:pt>
                <c:pt idx="197">
                  <c:v>0.4409090820652177</c:v>
                </c:pt>
                <c:pt idx="198">
                  <c:v>0.658964842664435</c:v>
                </c:pt>
                <c:pt idx="199">
                  <c:v>0.4471580313422192</c:v>
                </c:pt>
                <c:pt idx="200">
                  <c:v>0.6599162000698503</c:v>
                </c:pt>
                <c:pt idx="201">
                  <c:v>0.5465426634781311</c:v>
                </c:pt>
                <c:pt idx="202">
                  <c:v>0.631443769013172</c:v>
                </c:pt>
                <c:pt idx="203">
                  <c:v>0.7427251313046983</c:v>
                </c:pt>
                <c:pt idx="204">
                  <c:v>0.6570558528571039</c:v>
                </c:pt>
                <c:pt idx="205">
                  <c:v>0.7573960287930241</c:v>
                </c:pt>
                <c:pt idx="206">
                  <c:v>0.6655809910179531</c:v>
                </c:pt>
                <c:pt idx="207">
                  <c:v>0.6483600109809317</c:v>
                </c:pt>
                <c:pt idx="208">
                  <c:v>0.46834733041215726</c:v>
                </c:pt>
                <c:pt idx="209">
                  <c:v>0.5145477526602861</c:v>
                </c:pt>
                <c:pt idx="210">
                  <c:v>1.2076343673889616</c:v>
                </c:pt>
                <c:pt idx="211">
                  <c:v>0.6053050461411095</c:v>
                </c:pt>
                <c:pt idx="212">
                  <c:v>0.8920946026904804</c:v>
                </c:pt>
                <c:pt idx="213">
                  <c:v>0.8041394323353505</c:v>
                </c:pt>
                <c:pt idx="214">
                  <c:v>0.7176705030022621</c:v>
                </c:pt>
                <c:pt idx="215">
                  <c:v>0.6618126855372612</c:v>
                </c:pt>
                <c:pt idx="216">
                  <c:v>0.561101383649056</c:v>
                </c:pt>
                <c:pt idx="217">
                  <c:v>1.1309766916056172</c:v>
                </c:pt>
                <c:pt idx="218">
                  <c:v>1.940267391446012</c:v>
                </c:pt>
                <c:pt idx="219">
                  <c:v>0.7058637122839193</c:v>
                </c:pt>
                <c:pt idx="220">
                  <c:v>0.9074113607745862</c:v>
                </c:pt>
                <c:pt idx="221">
                  <c:v>0.670245853074124</c:v>
                </c:pt>
              </c:numCache>
            </c:numRef>
          </c:yVal>
          <c:smooth val="0"/>
        </c:ser>
        <c:axId val="28164867"/>
        <c:axId val="52157212"/>
      </c:scatterChart>
      <c:valAx>
        <c:axId val="2816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7212"/>
        <c:crosses val="autoZero"/>
        <c:crossBetween val="midCat"/>
        <c:dispUnits/>
      </c:valAx>
      <c:valAx>
        <c:axId val="5215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infant mortality per 1000 births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64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GINI v log GDP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Data!$K$3:$K$224</c:f>
              <c:numCache>
                <c:ptCount val="222"/>
                <c:pt idx="0">
                  <c:v>1.8533939774506658</c:v>
                </c:pt>
                <c:pt idx="1">
                  <c:v>1.716003343634799</c:v>
                </c:pt>
                <c:pt idx="2">
                  <c:v>1.322219294733919</c:v>
                </c:pt>
                <c:pt idx="3">
                  <c:v>1</c:v>
                </c:pt>
                <c:pt idx="4">
                  <c:v>1.4149733479708178</c:v>
                </c:pt>
                <c:pt idx="5">
                  <c:v>2.123851640967086</c:v>
                </c:pt>
                <c:pt idx="6">
                  <c:v>1.8808135922807914</c:v>
                </c:pt>
                <c:pt idx="7">
                  <c:v>1.1760912590556813</c:v>
                </c:pt>
                <c:pt idx="8">
                  <c:v>1.6434526764861874</c:v>
                </c:pt>
                <c:pt idx="9">
                  <c:v>0.7781512503836434</c:v>
                </c:pt>
                <c:pt idx="10">
                  <c:v>0.9542425094393248</c:v>
                </c:pt>
                <c:pt idx="11">
                  <c:v>1.0791812460476247</c:v>
                </c:pt>
                <c:pt idx="12">
                  <c:v>1</c:v>
                </c:pt>
                <c:pt idx="13">
                  <c:v>0.9542425094393248</c:v>
                </c:pt>
                <c:pt idx="14">
                  <c:v>1</c:v>
                </c:pt>
                <c:pt idx="15">
                  <c:v>0.9030899869919438</c:v>
                </c:pt>
                <c:pt idx="16">
                  <c:v>1.1760912590556813</c:v>
                </c:pt>
                <c:pt idx="17">
                  <c:v>1.1760912590556813</c:v>
                </c:pt>
                <c:pt idx="18">
                  <c:v>0.9542425094393248</c:v>
                </c:pt>
                <c:pt idx="19">
                  <c:v>2.037426497940624</c:v>
                </c:pt>
                <c:pt idx="20">
                  <c:v>1.2041199826559246</c:v>
                </c:pt>
                <c:pt idx="21">
                  <c:v>1.2041199826559246</c:v>
                </c:pt>
                <c:pt idx="22">
                  <c:v>1.113943352306837</c:v>
                </c:pt>
                <c:pt idx="23">
                  <c:v>1.380211241711606</c:v>
                </c:pt>
                <c:pt idx="24">
                  <c:v>1</c:v>
                </c:pt>
                <c:pt idx="25">
                  <c:v>2.7007037171450197</c:v>
                </c:pt>
                <c:pt idx="26">
                  <c:v>1.322219294733919</c:v>
                </c:pt>
                <c:pt idx="27">
                  <c:v>0.9030899869919438</c:v>
                </c:pt>
                <c:pt idx="28">
                  <c:v>0.8450980400142569</c:v>
                </c:pt>
                <c:pt idx="29">
                  <c:v>0.7781512503836434</c:v>
                </c:pt>
                <c:pt idx="30">
                  <c:v>1.113943352306837</c:v>
                </c:pt>
                <c:pt idx="31">
                  <c:v>1.2787536009528289</c:v>
                </c:pt>
                <c:pt idx="32">
                  <c:v>1.380211241711606</c:v>
                </c:pt>
                <c:pt idx="33">
                  <c:v>1.8512583487190755</c:v>
                </c:pt>
                <c:pt idx="34">
                  <c:v>1.4149733479708178</c:v>
                </c:pt>
                <c:pt idx="35">
                  <c:v>1.041392685158225</c:v>
                </c:pt>
                <c:pt idx="36">
                  <c:v>1.1461280356782382</c:v>
                </c:pt>
                <c:pt idx="37">
                  <c:v>1.3010299956639813</c:v>
                </c:pt>
                <c:pt idx="38">
                  <c:v>1.0791812460476247</c:v>
                </c:pt>
                <c:pt idx="39">
                  <c:v>1.255272505103306</c:v>
                </c:pt>
                <c:pt idx="40">
                  <c:v>1.322219294733919</c:v>
                </c:pt>
                <c:pt idx="41">
                  <c:v>1.255272505103306</c:v>
                </c:pt>
                <c:pt idx="42">
                  <c:v>1.1461280356782382</c:v>
                </c:pt>
                <c:pt idx="43">
                  <c:v>0.8450980400142569</c:v>
                </c:pt>
                <c:pt idx="44">
                  <c:v>1.230448921378274</c:v>
                </c:pt>
                <c:pt idx="45">
                  <c:v>1</c:v>
                </c:pt>
                <c:pt idx="46">
                  <c:v>1.4313637641589874</c:v>
                </c:pt>
                <c:pt idx="47">
                  <c:v>1.6989700043360187</c:v>
                </c:pt>
                <c:pt idx="48">
                  <c:v>1.1760912590556813</c:v>
                </c:pt>
                <c:pt idx="49">
                  <c:v>1.4313637641589874</c:v>
                </c:pt>
                <c:pt idx="50">
                  <c:v>1.4471580313422194</c:v>
                </c:pt>
                <c:pt idx="51">
                  <c:v>1.255272505103306</c:v>
                </c:pt>
                <c:pt idx="52">
                  <c:v>0.9542425094393248</c:v>
                </c:pt>
                <c:pt idx="53">
                  <c:v>1.6901960800285138</c:v>
                </c:pt>
                <c:pt idx="54">
                  <c:v>1.591064607026499</c:v>
                </c:pt>
                <c:pt idx="55">
                  <c:v>1</c:v>
                </c:pt>
                <c:pt idx="56">
                  <c:v>2.0863598306747484</c:v>
                </c:pt>
                <c:pt idx="57">
                  <c:v>1.462397997898956</c:v>
                </c:pt>
                <c:pt idx="58">
                  <c:v>1.361727836017593</c:v>
                </c:pt>
                <c:pt idx="59">
                  <c:v>2.3344537511509307</c:v>
                </c:pt>
                <c:pt idx="60">
                  <c:v>0.7781512503836434</c:v>
                </c:pt>
                <c:pt idx="61">
                  <c:v>1.113943352306837</c:v>
                </c:pt>
                <c:pt idx="62">
                  <c:v>1.6812412373755872</c:v>
                </c:pt>
                <c:pt idx="63">
                  <c:v>1.591064607026499</c:v>
                </c:pt>
                <c:pt idx="64">
                  <c:v>1.4149733479708178</c:v>
                </c:pt>
                <c:pt idx="65">
                  <c:v>2.296665190261531</c:v>
                </c:pt>
                <c:pt idx="66">
                  <c:v>1.8920946026904804</c:v>
                </c:pt>
                <c:pt idx="67">
                  <c:v>1.4313637641589874</c:v>
                </c:pt>
                <c:pt idx="68">
                  <c:v>1.9731278535996988</c:v>
                </c:pt>
                <c:pt idx="69">
                  <c:v>1.4913616938342726</c:v>
                </c:pt>
                <c:pt idx="70">
                  <c:v>0.9030899869919438</c:v>
                </c:pt>
                <c:pt idx="71">
                  <c:v>1.3010299956639813</c:v>
                </c:pt>
                <c:pt idx="72">
                  <c:v>1.322219294733919</c:v>
                </c:pt>
                <c:pt idx="73">
                  <c:v>1.9242792860618816</c:v>
                </c:pt>
                <c:pt idx="74">
                  <c:v>1.2041199826559246</c:v>
                </c:pt>
                <c:pt idx="75">
                  <c:v>1.8750612633917</c:v>
                </c:pt>
                <c:pt idx="76">
                  <c:v>1.0791812460476247</c:v>
                </c:pt>
                <c:pt idx="77">
                  <c:v>1.90848501887865</c:v>
                </c:pt>
                <c:pt idx="78">
                  <c:v>1.792391689498254</c:v>
                </c:pt>
                <c:pt idx="79">
                  <c:v>1.3424226808222062</c:v>
                </c:pt>
                <c:pt idx="80">
                  <c:v>1.5797835966168101</c:v>
                </c:pt>
                <c:pt idx="81">
                  <c:v>1.4913616938342726</c:v>
                </c:pt>
                <c:pt idx="82">
                  <c:v>1.322219294733919</c:v>
                </c:pt>
                <c:pt idx="83">
                  <c:v>1.3010299956639813</c:v>
                </c:pt>
                <c:pt idx="84">
                  <c:v>2.3010299956639813</c:v>
                </c:pt>
                <c:pt idx="85">
                  <c:v>1.8808135922807914</c:v>
                </c:pt>
                <c:pt idx="86">
                  <c:v>1.6989700043360187</c:v>
                </c:pt>
                <c:pt idx="87">
                  <c:v>1.6989700043360187</c:v>
                </c:pt>
                <c:pt idx="88">
                  <c:v>1.9294189257142929</c:v>
                </c:pt>
                <c:pt idx="89">
                  <c:v>2.204119982655925</c:v>
                </c:pt>
                <c:pt idx="90">
                  <c:v>1.8195439355418688</c:v>
                </c:pt>
                <c:pt idx="91">
                  <c:v>1.361727836017593</c:v>
                </c:pt>
                <c:pt idx="92">
                  <c:v>1.591064607026499</c:v>
                </c:pt>
                <c:pt idx="93">
                  <c:v>1.462397997898956</c:v>
                </c:pt>
                <c:pt idx="94">
                  <c:v>1.6127838567197355</c:v>
                </c:pt>
                <c:pt idx="95">
                  <c:v>1.462397997898956</c:v>
                </c:pt>
                <c:pt idx="96">
                  <c:v>1.4913616938342726</c:v>
                </c:pt>
                <c:pt idx="97">
                  <c:v>2.3074960379132126</c:v>
                </c:pt>
                <c:pt idx="98">
                  <c:v>1.4913616938342726</c:v>
                </c:pt>
                <c:pt idx="99">
                  <c:v>1.322219294733919</c:v>
                </c:pt>
                <c:pt idx="100">
                  <c:v>1.9395192526186187</c:v>
                </c:pt>
                <c:pt idx="101">
                  <c:v>1.8920946026904804</c:v>
                </c:pt>
                <c:pt idx="102">
                  <c:v>1.6901960800285138</c:v>
                </c:pt>
                <c:pt idx="103">
                  <c:v>2.2455126678141495</c:v>
                </c:pt>
                <c:pt idx="104">
                  <c:v>1.255272505103306</c:v>
                </c:pt>
                <c:pt idx="105">
                  <c:v>1.9138138523837167</c:v>
                </c:pt>
                <c:pt idx="106">
                  <c:v>1.7558748556724915</c:v>
                </c:pt>
                <c:pt idx="107">
                  <c:v>1.9590413923210934</c:v>
                </c:pt>
                <c:pt idx="108">
                  <c:v>1.6232492903979003</c:v>
                </c:pt>
                <c:pt idx="109">
                  <c:v>1.934498451243568</c:v>
                </c:pt>
                <c:pt idx="110">
                  <c:v>2.037426497940624</c:v>
                </c:pt>
                <c:pt idx="111">
                  <c:v>1.1760912590556813</c:v>
                </c:pt>
                <c:pt idx="112">
                  <c:v>2.264817823009537</c:v>
                </c:pt>
                <c:pt idx="113">
                  <c:v>2.1367205671564067</c:v>
                </c:pt>
                <c:pt idx="114">
                  <c:v>1.9637878273455551</c:v>
                </c:pt>
                <c:pt idx="115">
                  <c:v>2.0293837776852097</c:v>
                </c:pt>
                <c:pt idx="116">
                  <c:v>2.110589710299249</c:v>
                </c:pt>
                <c:pt idx="117">
                  <c:v>1.6627578316815739</c:v>
                </c:pt>
                <c:pt idx="118">
                  <c:v>1.9444826721501687</c:v>
                </c:pt>
                <c:pt idx="119">
                  <c:v>1.6627578316815739</c:v>
                </c:pt>
                <c:pt idx="120">
                  <c:v>1.7781512503836434</c:v>
                </c:pt>
                <c:pt idx="121">
                  <c:v>1.8864907251724818</c:v>
                </c:pt>
                <c:pt idx="122">
                  <c:v>0.7781512503836434</c:v>
                </c:pt>
                <c:pt idx="123">
                  <c:v>1.8512583487190755</c:v>
                </c:pt>
                <c:pt idx="124">
                  <c:v>1.1760912590556813</c:v>
                </c:pt>
                <c:pt idx="125">
                  <c:v>1.7558748556724915</c:v>
                </c:pt>
                <c:pt idx="126">
                  <c:v>1.9190780923760737</c:v>
                </c:pt>
                <c:pt idx="127">
                  <c:v>2.1846914308175984</c:v>
                </c:pt>
                <c:pt idx="128">
                  <c:v>1.8573324964312685</c:v>
                </c:pt>
                <c:pt idx="129">
                  <c:v>2.1583624920952493</c:v>
                </c:pt>
                <c:pt idx="130">
                  <c:v>1.6812412373755872</c:v>
                </c:pt>
                <c:pt idx="131">
                  <c:v>2.1760912590556813</c:v>
                </c:pt>
                <c:pt idx="132">
                  <c:v>1.6434526764861874</c:v>
                </c:pt>
                <c:pt idx="133">
                  <c:v>1.5563025007672873</c:v>
                </c:pt>
                <c:pt idx="134">
                  <c:v>1.9242792860618816</c:v>
                </c:pt>
                <c:pt idx="135">
                  <c:v>2.1271047983648073</c:v>
                </c:pt>
                <c:pt idx="136">
                  <c:v>2.4742162640762553</c:v>
                </c:pt>
                <c:pt idx="137">
                  <c:v>2.260071387985075</c:v>
                </c:pt>
                <c:pt idx="138">
                  <c:v>1.8808135922807914</c:v>
                </c:pt>
                <c:pt idx="139">
                  <c:v>2.1553360374650614</c:v>
                </c:pt>
                <c:pt idx="140">
                  <c:v>1.9542425094393248</c:v>
                </c:pt>
                <c:pt idx="141">
                  <c:v>2.41161970596323</c:v>
                </c:pt>
                <c:pt idx="142">
                  <c:v>2.338456493604605</c:v>
                </c:pt>
                <c:pt idx="143">
                  <c:v>2.060697840353612</c:v>
                </c:pt>
                <c:pt idx="144">
                  <c:v>1.5797835966168101</c:v>
                </c:pt>
                <c:pt idx="145">
                  <c:v>1.6720978579357175</c:v>
                </c:pt>
                <c:pt idx="146">
                  <c:v>2.408239965311849</c:v>
                </c:pt>
                <c:pt idx="147">
                  <c:v>1.9138138523837167</c:v>
                </c:pt>
                <c:pt idx="148">
                  <c:v>2.3404441148401185</c:v>
                </c:pt>
                <c:pt idx="149">
                  <c:v>2.6963563887333324</c:v>
                </c:pt>
                <c:pt idx="150">
                  <c:v>2.0969100130080562</c:v>
                </c:pt>
                <c:pt idx="151">
                  <c:v>2.133538908370218</c:v>
                </c:pt>
                <c:pt idx="152">
                  <c:v>2.037426497940624</c:v>
                </c:pt>
                <c:pt idx="153">
                  <c:v>2.3692158574101425</c:v>
                </c:pt>
                <c:pt idx="154">
                  <c:v>2.2430380486862944</c:v>
                </c:pt>
                <c:pt idx="155">
                  <c:v>1.7634279935629373</c:v>
                </c:pt>
                <c:pt idx="156">
                  <c:v>2.204119982655925</c:v>
                </c:pt>
                <c:pt idx="157">
                  <c:v>1.9444826721501687</c:v>
                </c:pt>
                <c:pt idx="158">
                  <c:v>2.0293837776852097</c:v>
                </c:pt>
                <c:pt idx="159">
                  <c:v>1.6812412373755872</c:v>
                </c:pt>
                <c:pt idx="160">
                  <c:v>2.1818435879447726</c:v>
                </c:pt>
                <c:pt idx="161">
                  <c:v>1.6020599913279625</c:v>
                </c:pt>
                <c:pt idx="162">
                  <c:v>2.1038037209559572</c:v>
                </c:pt>
                <c:pt idx="163">
                  <c:v>1.5797835966168101</c:v>
                </c:pt>
                <c:pt idx="164">
                  <c:v>2.3891660843645326</c:v>
                </c:pt>
                <c:pt idx="165">
                  <c:v>2.0969100130080562</c:v>
                </c:pt>
                <c:pt idx="166">
                  <c:v>2.4698220159781634</c:v>
                </c:pt>
                <c:pt idx="167">
                  <c:v>2.363611979892144</c:v>
                </c:pt>
                <c:pt idx="168">
                  <c:v>2.585460729508501</c:v>
                </c:pt>
                <c:pt idx="169">
                  <c:v>2.296665190261531</c:v>
                </c:pt>
                <c:pt idx="170">
                  <c:v>2.648360010980932</c:v>
                </c:pt>
                <c:pt idx="171">
                  <c:v>2.568201724066995</c:v>
                </c:pt>
                <c:pt idx="172">
                  <c:v>1.6532125137753435</c:v>
                </c:pt>
                <c:pt idx="173">
                  <c:v>2.643452676486188</c:v>
                </c:pt>
                <c:pt idx="174">
                  <c:v>2.361727836017593</c:v>
                </c:pt>
                <c:pt idx="175">
                  <c:v>2.089905111439398</c:v>
                </c:pt>
                <c:pt idx="176">
                  <c:v>2.8444771757456815</c:v>
                </c:pt>
                <c:pt idx="177">
                  <c:v>1.7481880270062002</c:v>
                </c:pt>
                <c:pt idx="178">
                  <c:v>2.5276299008713385</c:v>
                </c:pt>
                <c:pt idx="179">
                  <c:v>1.9444826721501687</c:v>
                </c:pt>
                <c:pt idx="180">
                  <c:v>2.3979400086720375</c:v>
                </c:pt>
                <c:pt idx="181">
                  <c:v>2.5440680443502757</c:v>
                </c:pt>
                <c:pt idx="182">
                  <c:v>2.502427119984433</c:v>
                </c:pt>
                <c:pt idx="183">
                  <c:v>2.285557309007774</c:v>
                </c:pt>
                <c:pt idx="184">
                  <c:v>1.7558748556724915</c:v>
                </c:pt>
                <c:pt idx="185">
                  <c:v>2.503790683057181</c:v>
                </c:pt>
                <c:pt idx="186">
                  <c:v>2.518513939877887</c:v>
                </c:pt>
                <c:pt idx="187">
                  <c:v>2.1760912590556813</c:v>
                </c:pt>
                <c:pt idx="188">
                  <c:v>1.845098040014257</c:v>
                </c:pt>
                <c:pt idx="189">
                  <c:v>2.853698211776174</c:v>
                </c:pt>
                <c:pt idx="190">
                  <c:v>2.4183012913197457</c:v>
                </c:pt>
                <c:pt idx="191">
                  <c:v>2.3222192947339195</c:v>
                </c:pt>
                <c:pt idx="192">
                  <c:v>1.3979400086720375</c:v>
                </c:pt>
                <c:pt idx="193">
                  <c:v>2.5065050324048723</c:v>
                </c:pt>
                <c:pt idx="194">
                  <c:v>1.531478917042255</c:v>
                </c:pt>
                <c:pt idx="195">
                  <c:v>2.5390760987927763</c:v>
                </c:pt>
                <c:pt idx="196">
                  <c:v>2.3802112417116064</c:v>
                </c:pt>
                <c:pt idx="197">
                  <c:v>2.1613680022349753</c:v>
                </c:pt>
                <c:pt idx="198">
                  <c:v>1.7075701760979363</c:v>
                </c:pt>
                <c:pt idx="199">
                  <c:v>2.7558748556724915</c:v>
                </c:pt>
                <c:pt idx="200">
                  <c:v>2.6655809910179533</c:v>
                </c:pt>
                <c:pt idx="201">
                  <c:v>2.491361693834273</c:v>
                </c:pt>
                <c:pt idx="202">
                  <c:v>2.437750562820388</c:v>
                </c:pt>
                <c:pt idx="203">
                  <c:v>2.4281347940287885</c:v>
                </c:pt>
                <c:pt idx="204">
                  <c:v>2.3979400086720375</c:v>
                </c:pt>
                <c:pt idx="205">
                  <c:v>2.4771212547196626</c:v>
                </c:pt>
                <c:pt idx="206">
                  <c:v>2.4456042032735974</c:v>
                </c:pt>
                <c:pt idx="207">
                  <c:v>2.480006942957151</c:v>
                </c:pt>
                <c:pt idx="208">
                  <c:v>2.57978359661681</c:v>
                </c:pt>
                <c:pt idx="209">
                  <c:v>2.551449997972875</c:v>
                </c:pt>
                <c:pt idx="210">
                  <c:v>2.6414741105040997</c:v>
                </c:pt>
                <c:pt idx="211">
                  <c:v>2.5078558716958312</c:v>
                </c:pt>
                <c:pt idx="212">
                  <c:v>2.492760389026838</c:v>
                </c:pt>
                <c:pt idx="213">
                  <c:v>2.649334858712142</c:v>
                </c:pt>
                <c:pt idx="214">
                  <c:v>2.5314789170422554</c:v>
                </c:pt>
                <c:pt idx="215">
                  <c:v>2.52244423350632</c:v>
                </c:pt>
                <c:pt idx="216">
                  <c:v>2.571708831808688</c:v>
                </c:pt>
                <c:pt idx="217">
                  <c:v>2.4969296480732153</c:v>
                </c:pt>
                <c:pt idx="218">
                  <c:v>2.519827993775719</c:v>
                </c:pt>
                <c:pt idx="219">
                  <c:v>2.5327543789924976</c:v>
                </c:pt>
                <c:pt idx="220">
                  <c:v>2.385606273598312</c:v>
                </c:pt>
                <c:pt idx="221">
                  <c:v>2.588831725594207</c:v>
                </c:pt>
              </c:numCache>
            </c:numRef>
          </c:xVal>
          <c:yVal>
            <c:numRef>
              <c:f>Data!$L$3:$L$224</c:f>
              <c:numCache>
                <c:ptCount val="222"/>
                <c:pt idx="2">
                  <c:v>56.8</c:v>
                </c:pt>
                <c:pt idx="3">
                  <c:v>52.6</c:v>
                </c:pt>
                <c:pt idx="4">
                  <c:v>63.2</c:v>
                </c:pt>
                <c:pt idx="5">
                  <c:v>59.3</c:v>
                </c:pt>
                <c:pt idx="6">
                  <c:v>70.7</c:v>
                </c:pt>
                <c:pt idx="7">
                  <c:v>39.6</c:v>
                </c:pt>
                <c:pt idx="9">
                  <c:v>50.3</c:v>
                </c:pt>
                <c:pt idx="11">
                  <c:v>61.3</c:v>
                </c:pt>
                <c:pt idx="13">
                  <c:v>62.9</c:v>
                </c:pt>
                <c:pt idx="14">
                  <c:v>50.5</c:v>
                </c:pt>
                <c:pt idx="16">
                  <c:v>50.6</c:v>
                </c:pt>
                <c:pt idx="19">
                  <c:v>63</c:v>
                </c:pt>
                <c:pt idx="20">
                  <c:v>28.9</c:v>
                </c:pt>
                <c:pt idx="21">
                  <c:v>45.2</c:v>
                </c:pt>
                <c:pt idx="22">
                  <c:v>48.2</c:v>
                </c:pt>
                <c:pt idx="24">
                  <c:v>30</c:v>
                </c:pt>
                <c:pt idx="26">
                  <c:v>38.1</c:v>
                </c:pt>
                <c:pt idx="27">
                  <c:v>38.2</c:v>
                </c:pt>
                <c:pt idx="28">
                  <c:v>33.3</c:v>
                </c:pt>
                <c:pt idx="30">
                  <c:v>50.5</c:v>
                </c:pt>
                <c:pt idx="31">
                  <c:v>43</c:v>
                </c:pt>
                <c:pt idx="32">
                  <c:v>44.6</c:v>
                </c:pt>
                <c:pt idx="34">
                  <c:v>39</c:v>
                </c:pt>
                <c:pt idx="38">
                  <c:v>44.5</c:v>
                </c:pt>
                <c:pt idx="39">
                  <c:v>41.3</c:v>
                </c:pt>
                <c:pt idx="40">
                  <c:v>37</c:v>
                </c:pt>
                <c:pt idx="46">
                  <c:v>30</c:v>
                </c:pt>
                <c:pt idx="48">
                  <c:v>37.7</c:v>
                </c:pt>
                <c:pt idx="49">
                  <c:v>40</c:v>
                </c:pt>
                <c:pt idx="52">
                  <c:v>47.5</c:v>
                </c:pt>
                <c:pt idx="55">
                  <c:v>33.4</c:v>
                </c:pt>
                <c:pt idx="56">
                  <c:v>40.5</c:v>
                </c:pt>
                <c:pt idx="58">
                  <c:v>31.8</c:v>
                </c:pt>
                <c:pt idx="61">
                  <c:v>34.7</c:v>
                </c:pt>
                <c:pt idx="64">
                  <c:v>41</c:v>
                </c:pt>
                <c:pt idx="66">
                  <c:v>31</c:v>
                </c:pt>
                <c:pt idx="67">
                  <c:v>50.9</c:v>
                </c:pt>
                <c:pt idx="68">
                  <c:v>31.5</c:v>
                </c:pt>
                <c:pt idx="69">
                  <c:v>60.6</c:v>
                </c:pt>
                <c:pt idx="70">
                  <c:v>38</c:v>
                </c:pt>
                <c:pt idx="71">
                  <c:v>26.8</c:v>
                </c:pt>
                <c:pt idx="72">
                  <c:v>44</c:v>
                </c:pt>
                <c:pt idx="75">
                  <c:v>36.5</c:v>
                </c:pt>
                <c:pt idx="77">
                  <c:v>30.4</c:v>
                </c:pt>
                <c:pt idx="80">
                  <c:v>32.5</c:v>
                </c:pt>
                <c:pt idx="81">
                  <c:v>55</c:v>
                </c:pt>
                <c:pt idx="82">
                  <c:v>29</c:v>
                </c:pt>
                <c:pt idx="83">
                  <c:v>33.2</c:v>
                </c:pt>
                <c:pt idx="86">
                  <c:v>59.9</c:v>
                </c:pt>
                <c:pt idx="87">
                  <c:v>46.1</c:v>
                </c:pt>
                <c:pt idx="88">
                  <c:v>40.8</c:v>
                </c:pt>
                <c:pt idx="89">
                  <c:v>35</c:v>
                </c:pt>
                <c:pt idx="90">
                  <c:v>49.8</c:v>
                </c:pt>
                <c:pt idx="92">
                  <c:v>34.8</c:v>
                </c:pt>
                <c:pt idx="96">
                  <c:v>36.1</c:v>
                </c:pt>
                <c:pt idx="97">
                  <c:v>33</c:v>
                </c:pt>
                <c:pt idx="98">
                  <c:v>55.1</c:v>
                </c:pt>
                <c:pt idx="100">
                  <c:v>43</c:v>
                </c:pt>
                <c:pt idx="102">
                  <c:v>52.5</c:v>
                </c:pt>
                <c:pt idx="103">
                  <c:v>26.9</c:v>
                </c:pt>
                <c:pt idx="106">
                  <c:v>41</c:v>
                </c:pt>
                <c:pt idx="107">
                  <c:v>28.8</c:v>
                </c:pt>
                <c:pt idx="108">
                  <c:v>34.4</c:v>
                </c:pt>
                <c:pt idx="109">
                  <c:v>53.8</c:v>
                </c:pt>
                <c:pt idx="113">
                  <c:v>37</c:v>
                </c:pt>
                <c:pt idx="114">
                  <c:v>51.1</c:v>
                </c:pt>
                <c:pt idx="115">
                  <c:v>31.6</c:v>
                </c:pt>
                <c:pt idx="116">
                  <c:v>46.1</c:v>
                </c:pt>
                <c:pt idx="117">
                  <c:v>40</c:v>
                </c:pt>
                <c:pt idx="118">
                  <c:v>56.7</c:v>
                </c:pt>
                <c:pt idx="119">
                  <c:v>38.1</c:v>
                </c:pt>
                <c:pt idx="121">
                  <c:v>44</c:v>
                </c:pt>
                <c:pt idx="126">
                  <c:v>28.2</c:v>
                </c:pt>
                <c:pt idx="127">
                  <c:v>32.5</c:v>
                </c:pt>
                <c:pt idx="128">
                  <c:v>49.1</c:v>
                </c:pt>
                <c:pt idx="134">
                  <c:v>47.4</c:v>
                </c:pt>
                <c:pt idx="135">
                  <c:v>29</c:v>
                </c:pt>
                <c:pt idx="137">
                  <c:v>25.8</c:v>
                </c:pt>
                <c:pt idx="138">
                  <c:v>35.3</c:v>
                </c:pt>
                <c:pt idx="139">
                  <c:v>34.1</c:v>
                </c:pt>
                <c:pt idx="140">
                  <c:v>42</c:v>
                </c:pt>
                <c:pt idx="145">
                  <c:v>50</c:v>
                </c:pt>
                <c:pt idx="147">
                  <c:v>56.4</c:v>
                </c:pt>
                <c:pt idx="148">
                  <c:v>27.3</c:v>
                </c:pt>
                <c:pt idx="152">
                  <c:v>45.2</c:v>
                </c:pt>
                <c:pt idx="153">
                  <c:v>28.4</c:v>
                </c:pt>
                <c:pt idx="157">
                  <c:v>40</c:v>
                </c:pt>
                <c:pt idx="158">
                  <c:v>54.6</c:v>
                </c:pt>
                <c:pt idx="159">
                  <c:v>56.8</c:v>
                </c:pt>
                <c:pt idx="160">
                  <c:v>48.3</c:v>
                </c:pt>
                <c:pt idx="162">
                  <c:v>53.8</c:v>
                </c:pt>
                <c:pt idx="163">
                  <c:v>38</c:v>
                </c:pt>
                <c:pt idx="164">
                  <c:v>35.8</c:v>
                </c:pt>
                <c:pt idx="165">
                  <c:v>46.5</c:v>
                </c:pt>
                <c:pt idx="169">
                  <c:v>38.5</c:v>
                </c:pt>
                <c:pt idx="170">
                  <c:v>35.9</c:v>
                </c:pt>
                <c:pt idx="171">
                  <c:v>23.2</c:v>
                </c:pt>
                <c:pt idx="172">
                  <c:v>42</c:v>
                </c:pt>
                <c:pt idx="173">
                  <c:v>45</c:v>
                </c:pt>
                <c:pt idx="177">
                  <c:v>26.2</c:v>
                </c:pt>
                <c:pt idx="178">
                  <c:v>26.9</c:v>
                </c:pt>
                <c:pt idx="182">
                  <c:v>36.8</c:v>
                </c:pt>
                <c:pt idx="184">
                  <c:v>26.7</c:v>
                </c:pt>
                <c:pt idx="185">
                  <c:v>28.3</c:v>
                </c:pt>
                <c:pt idx="186">
                  <c:v>25</c:v>
                </c:pt>
                <c:pt idx="190">
                  <c:v>36.2</c:v>
                </c:pt>
                <c:pt idx="193">
                  <c:v>30.9</c:v>
                </c:pt>
                <c:pt idx="195">
                  <c:v>31</c:v>
                </c:pt>
                <c:pt idx="196">
                  <c:v>35.1</c:v>
                </c:pt>
                <c:pt idx="198">
                  <c:v>36.4</c:v>
                </c:pt>
                <c:pt idx="200">
                  <c:v>25.8</c:v>
                </c:pt>
                <c:pt idx="202">
                  <c:v>32.5</c:v>
                </c:pt>
                <c:pt idx="203">
                  <c:v>38.6</c:v>
                </c:pt>
                <c:pt idx="207">
                  <c:v>36</c:v>
                </c:pt>
                <c:pt idx="209">
                  <c:v>33.1</c:v>
                </c:pt>
                <c:pt idx="211">
                  <c:v>25</c:v>
                </c:pt>
                <c:pt idx="212">
                  <c:v>26.7</c:v>
                </c:pt>
                <c:pt idx="214">
                  <c:v>33.1</c:v>
                </c:pt>
                <c:pt idx="215">
                  <c:v>35.2</c:v>
                </c:pt>
                <c:pt idx="216">
                  <c:v>52.3</c:v>
                </c:pt>
                <c:pt idx="217">
                  <c:v>42.5</c:v>
                </c:pt>
                <c:pt idx="218">
                  <c:v>38.1</c:v>
                </c:pt>
              </c:numCache>
            </c:numRef>
          </c:yVal>
          <c:smooth val="0"/>
        </c:ser>
        <c:axId val="66761725"/>
        <c:axId val="63984614"/>
      </c:scatterChart>
      <c:val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log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crossBetween val="midCat"/>
        <c:dispUnits/>
      </c:valAx>
      <c:valAx>
        <c:axId val="6398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GINI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1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96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0.192</cdr:y>
    </cdr:from>
    <cdr:to>
      <cdr:x>0.2065</cdr:x>
      <cdr:y>0.221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1133475"/>
          <a:ext cx="752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Afghanistan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0.7565</cdr:x>
      <cdr:y>0.29675</cdr:y>
    </cdr:from>
    <cdr:to>
      <cdr:x>0.885</cdr:x>
      <cdr:y>0.32575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1752600"/>
          <a:ext cx="1114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Equatorial Guinea</a:t>
          </a:r>
        </a:p>
      </cdr:txBody>
    </cdr:sp>
  </cdr:relSizeAnchor>
  <cdr:relSizeAnchor xmlns:cdr="http://schemas.openxmlformats.org/drawingml/2006/chartDrawing">
    <cdr:from>
      <cdr:x>0.7</cdr:x>
      <cdr:y>0.78175</cdr:y>
    </cdr:from>
    <cdr:to>
      <cdr:x>0.78625</cdr:x>
      <cdr:y>0.813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4638675"/>
          <a:ext cx="752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Singapore</a:t>
          </a:r>
        </a:p>
      </cdr:txBody>
    </cdr:sp>
  </cdr:relSizeAnchor>
  <cdr:relSizeAnchor xmlns:cdr="http://schemas.openxmlformats.org/drawingml/2006/chartDrawing">
    <cdr:from>
      <cdr:x>0.49</cdr:x>
      <cdr:y>0.65525</cdr:y>
    </cdr:from>
    <cdr:to>
      <cdr:x>0.53225</cdr:x>
      <cdr:y>0.68425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38862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Cuba</a:t>
          </a:r>
        </a:p>
      </cdr:txBody>
    </cdr:sp>
  </cdr:relSizeAnchor>
  <cdr:relSizeAnchor xmlns:cdr="http://schemas.openxmlformats.org/drawingml/2006/chartDrawing">
    <cdr:from>
      <cdr:x>0.40275</cdr:x>
      <cdr:y>0.626</cdr:y>
    </cdr:from>
    <cdr:to>
      <cdr:x>0.479</cdr:x>
      <cdr:y>0.655</cdr:y>
    </cdr:to>
    <cdr:sp>
      <cdr:nvSpPr>
        <cdr:cNvPr id="4" name="TextBox 4"/>
        <cdr:cNvSpPr txBox="1">
          <a:spLocks noChangeArrowheads="1"/>
        </cdr:cNvSpPr>
      </cdr:nvSpPr>
      <cdr:spPr>
        <a:xfrm>
          <a:off x="3486150" y="3705225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Monserrat</a:t>
          </a:r>
        </a:p>
      </cdr:txBody>
    </cdr:sp>
  </cdr:relSizeAnchor>
  <cdr:relSizeAnchor xmlns:cdr="http://schemas.openxmlformats.org/drawingml/2006/chartDrawing">
    <cdr:from>
      <cdr:x>0.25725</cdr:x>
      <cdr:y>0.505</cdr:y>
    </cdr:from>
    <cdr:to>
      <cdr:x>0.31175</cdr:x>
      <cdr:y>0.534</cdr:y>
    </cdr:to>
    <cdr:sp>
      <cdr:nvSpPr>
        <cdr:cNvPr id="5" name="TextBox 5"/>
        <cdr:cNvSpPr txBox="1">
          <a:spLocks noChangeArrowheads="1"/>
        </cdr:cNvSpPr>
      </cdr:nvSpPr>
      <cdr:spPr>
        <a:xfrm>
          <a:off x="2228850" y="299085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Malawi</a:t>
          </a:r>
        </a:p>
      </cdr:txBody>
    </cdr:sp>
  </cdr:relSizeAnchor>
  <cdr:relSizeAnchor xmlns:cdr="http://schemas.openxmlformats.org/drawingml/2006/chartDrawing">
    <cdr:from>
      <cdr:x>0.45925</cdr:x>
      <cdr:y>0.18575</cdr:y>
    </cdr:from>
    <cdr:to>
      <cdr:x>0.513</cdr:x>
      <cdr:y>0.21475</cdr:y>
    </cdr:to>
    <cdr:sp>
      <cdr:nvSpPr>
        <cdr:cNvPr id="6" name="TextBox 6"/>
        <cdr:cNvSpPr txBox="1">
          <a:spLocks noChangeArrowheads="1"/>
        </cdr:cNvSpPr>
      </cdr:nvSpPr>
      <cdr:spPr>
        <a:xfrm>
          <a:off x="3981450" y="10953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Angola</a:t>
          </a:r>
        </a:p>
      </cdr:txBody>
    </cdr:sp>
  </cdr:relSizeAnchor>
  <cdr:relSizeAnchor xmlns:cdr="http://schemas.openxmlformats.org/drawingml/2006/chartDrawing">
    <cdr:from>
      <cdr:x>0.6555</cdr:x>
      <cdr:y>0.3345</cdr:y>
    </cdr:from>
    <cdr:to>
      <cdr:x>0.7205</cdr:x>
      <cdr:y>0.3635</cdr:y>
    </cdr:to>
    <cdr:sp>
      <cdr:nvSpPr>
        <cdr:cNvPr id="7" name="TextBox 7"/>
        <cdr:cNvSpPr txBox="1">
          <a:spLocks noChangeArrowheads="1"/>
        </cdr:cNvSpPr>
      </cdr:nvSpPr>
      <cdr:spPr>
        <a:xfrm>
          <a:off x="5686425" y="198120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S. Africa</a:t>
          </a:r>
        </a:p>
      </cdr:txBody>
    </cdr:sp>
  </cdr:relSizeAnchor>
  <cdr:relSizeAnchor xmlns:cdr="http://schemas.openxmlformats.org/drawingml/2006/chartDrawing">
    <cdr:from>
      <cdr:x>0.789</cdr:x>
      <cdr:y>0.63225</cdr:y>
    </cdr:from>
    <cdr:to>
      <cdr:x>0.8245</cdr:x>
      <cdr:y>0.66125</cdr:y>
    </cdr:to>
    <cdr:sp>
      <cdr:nvSpPr>
        <cdr:cNvPr id="8" name="TextBox 8"/>
        <cdr:cNvSpPr txBox="1">
          <a:spLocks noChangeArrowheads="1"/>
        </cdr:cNvSpPr>
      </cdr:nvSpPr>
      <cdr:spPr>
        <a:xfrm>
          <a:off x="6838950" y="37433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USA</a:t>
          </a:r>
        </a:p>
      </cdr:txBody>
    </cdr:sp>
  </cdr:relSizeAnchor>
  <cdr:relSizeAnchor xmlns:cdr="http://schemas.openxmlformats.org/drawingml/2006/chartDrawing">
    <cdr:from>
      <cdr:x>0.62725</cdr:x>
      <cdr:y>0.3725</cdr:y>
    </cdr:from>
    <cdr:to>
      <cdr:x>0.7005</cdr:x>
      <cdr:y>0.4015</cdr:y>
    </cdr:to>
    <cdr:sp>
      <cdr:nvSpPr>
        <cdr:cNvPr id="9" name="TextBox 9"/>
        <cdr:cNvSpPr txBox="1">
          <a:spLocks noChangeArrowheads="1"/>
        </cdr:cNvSpPr>
      </cdr:nvSpPr>
      <cdr:spPr>
        <a:xfrm>
          <a:off x="5438775" y="220980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Botswana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0.79475</cdr:x>
      <cdr:y>0.4495</cdr:y>
    </cdr:from>
    <cdr:to>
      <cdr:x>0.83025</cdr:x>
      <cdr:y>0.4785</cdr:y>
    </cdr:to>
    <cdr:sp>
      <cdr:nvSpPr>
        <cdr:cNvPr id="1" name="TextBox 1"/>
        <cdr:cNvSpPr txBox="1">
          <a:spLocks noChangeArrowheads="1"/>
        </cdr:cNvSpPr>
      </cdr:nvSpPr>
      <cdr:spPr>
        <a:xfrm>
          <a:off x="6896100" y="2667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USA</a:t>
          </a:r>
        </a:p>
      </cdr:txBody>
    </cdr:sp>
  </cdr:relSizeAnchor>
  <cdr:relSizeAnchor xmlns:cdr="http://schemas.openxmlformats.org/drawingml/2006/chartDrawing">
    <cdr:from>
      <cdr:x>0.76475</cdr:x>
      <cdr:y>0.56575</cdr:y>
    </cdr:from>
    <cdr:to>
      <cdr:x>0.82375</cdr:x>
      <cdr:y>0.59475</cdr:y>
    </cdr:to>
    <cdr:sp>
      <cdr:nvSpPr>
        <cdr:cNvPr id="2" name="TextBox 2"/>
        <cdr:cNvSpPr txBox="1">
          <a:spLocks noChangeArrowheads="1"/>
        </cdr:cNvSpPr>
      </cdr:nvSpPr>
      <cdr:spPr>
        <a:xfrm>
          <a:off x="6629400" y="33528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Canada</a:t>
          </a:r>
        </a:p>
      </cdr:txBody>
    </cdr:sp>
  </cdr:relSizeAnchor>
  <cdr:relSizeAnchor xmlns:cdr="http://schemas.openxmlformats.org/drawingml/2006/chartDrawing">
    <cdr:from>
      <cdr:x>0.79975</cdr:x>
      <cdr:y>0.6305</cdr:y>
    </cdr:from>
    <cdr:to>
      <cdr:x>0.87225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3733800"/>
          <a:ext cx="628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Guernsey</a:t>
          </a:r>
        </a:p>
      </cdr:txBody>
    </cdr:sp>
  </cdr:relSizeAnchor>
  <cdr:relSizeAnchor xmlns:cdr="http://schemas.openxmlformats.org/drawingml/2006/chartDrawing">
    <cdr:from>
      <cdr:x>0.7945</cdr:x>
      <cdr:y>0.5305</cdr:y>
    </cdr:from>
    <cdr:to>
      <cdr:x>0.851</cdr:x>
      <cdr:y>0.5595</cdr:y>
    </cdr:to>
    <cdr:sp>
      <cdr:nvSpPr>
        <cdr:cNvPr id="4" name="TextBox 4"/>
        <cdr:cNvSpPr txBox="1">
          <a:spLocks noChangeArrowheads="1"/>
        </cdr:cNvSpPr>
      </cdr:nvSpPr>
      <cdr:spPr>
        <a:xfrm>
          <a:off x="6886575" y="314325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Ireland</a:t>
          </a:r>
        </a:p>
      </cdr:txBody>
    </cdr:sp>
  </cdr:relSizeAnchor>
  <cdr:relSizeAnchor xmlns:cdr="http://schemas.openxmlformats.org/drawingml/2006/chartDrawing">
    <cdr:from>
      <cdr:x>0.772</cdr:x>
      <cdr:y>0.66375</cdr:y>
    </cdr:from>
    <cdr:to>
      <cdr:x>0.843</cdr:x>
      <cdr:y>0.69275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96075" y="39338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Denmark</a:t>
          </a:r>
        </a:p>
      </cdr:txBody>
    </cdr:sp>
  </cdr:relSizeAnchor>
  <cdr:relSizeAnchor xmlns:cdr="http://schemas.openxmlformats.org/drawingml/2006/chartDrawing">
    <cdr:from>
      <cdr:x>0.77175</cdr:x>
      <cdr:y>0.37475</cdr:y>
    </cdr:from>
    <cdr:to>
      <cdr:x>0.85325</cdr:x>
      <cdr:y>0.40375</cdr:y>
    </cdr:to>
    <cdr:sp>
      <cdr:nvSpPr>
        <cdr:cNvPr id="6" name="TextBox 6"/>
        <cdr:cNvSpPr txBox="1">
          <a:spLocks noChangeArrowheads="1"/>
        </cdr:cNvSpPr>
      </cdr:nvSpPr>
      <cdr:spPr>
        <a:xfrm>
          <a:off x="6696075" y="221932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Hong Kong</a:t>
          </a:r>
        </a:p>
      </cdr:txBody>
    </cdr:sp>
  </cdr:relSizeAnchor>
  <cdr:relSizeAnchor xmlns:cdr="http://schemas.openxmlformats.org/drawingml/2006/chartDrawing">
    <cdr:from>
      <cdr:x>0.7535</cdr:x>
      <cdr:y>0.47825</cdr:y>
    </cdr:from>
    <cdr:to>
      <cdr:x>0.83</cdr:x>
      <cdr:y>0.50725</cdr:y>
    </cdr:to>
    <cdr:sp>
      <cdr:nvSpPr>
        <cdr:cNvPr id="7" name="TextBox 7"/>
        <cdr:cNvSpPr txBox="1">
          <a:spLocks noChangeArrowheads="1"/>
        </cdr:cNvSpPr>
      </cdr:nvSpPr>
      <cdr:spPr>
        <a:xfrm>
          <a:off x="6534150" y="2828925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Singapore</a:t>
          </a:r>
        </a:p>
      </cdr:txBody>
    </cdr:sp>
  </cdr:relSizeAnchor>
  <cdr:relSizeAnchor xmlns:cdr="http://schemas.openxmlformats.org/drawingml/2006/chartDrawing">
    <cdr:from>
      <cdr:x>0.6655</cdr:x>
      <cdr:y>0.4125</cdr:y>
    </cdr:from>
    <cdr:to>
      <cdr:x>0.73875</cdr:x>
      <cdr:y>0.4415</cdr:y>
    </cdr:to>
    <cdr:sp>
      <cdr:nvSpPr>
        <cdr:cNvPr id="8" name="TextBox 8"/>
        <cdr:cNvSpPr txBox="1">
          <a:spLocks noChangeArrowheads="1"/>
        </cdr:cNvSpPr>
      </cdr:nvSpPr>
      <cdr:spPr>
        <a:xfrm>
          <a:off x="5772150" y="243840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Argentina</a:t>
          </a:r>
        </a:p>
      </cdr:txBody>
    </cdr:sp>
  </cdr:relSizeAnchor>
  <cdr:relSizeAnchor xmlns:cdr="http://schemas.openxmlformats.org/drawingml/2006/chartDrawing">
    <cdr:from>
      <cdr:x>0.6615</cdr:x>
      <cdr:y>0.29925</cdr:y>
    </cdr:from>
    <cdr:to>
      <cdr:x>0.66225</cdr:x>
      <cdr:y>0.8595</cdr:y>
    </cdr:to>
    <cdr:sp>
      <cdr:nvSpPr>
        <cdr:cNvPr id="9" name="Line 10"/>
        <cdr:cNvSpPr>
          <a:spLocks/>
        </cdr:cNvSpPr>
      </cdr:nvSpPr>
      <cdr:spPr>
        <a:xfrm>
          <a:off x="5734050" y="1771650"/>
          <a:ext cx="952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0.6265</cdr:x>
      <cdr:y>0.818</cdr:y>
    </cdr:from>
    <cdr:to>
      <cdr:x>0.69975</cdr:x>
      <cdr:y>0.84925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5429250" y="484822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$15,000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0.744</cdr:y>
    </cdr:from>
    <cdr:to>
      <cdr:x>0.59025</cdr:x>
      <cdr:y>0.773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410075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Japan</a:t>
          </a:r>
        </a:p>
      </cdr:txBody>
    </cdr:sp>
  </cdr:relSizeAnchor>
  <cdr:relSizeAnchor xmlns:cdr="http://schemas.openxmlformats.org/drawingml/2006/chartDrawing">
    <cdr:from>
      <cdr:x>0.66625</cdr:x>
      <cdr:y>0.76775</cdr:y>
    </cdr:from>
    <cdr:to>
      <cdr:x>0.7425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5772150" y="455295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Singapore</a:t>
          </a:r>
        </a:p>
      </cdr:txBody>
    </cdr:sp>
  </cdr:relSizeAnchor>
  <cdr:relSizeAnchor xmlns:cdr="http://schemas.openxmlformats.org/drawingml/2006/chartDrawing">
    <cdr:from>
      <cdr:x>0.7895</cdr:x>
      <cdr:y>0.7385</cdr:y>
    </cdr:from>
    <cdr:to>
      <cdr:x>0.87125</cdr:x>
      <cdr:y>0.7675</cdr:y>
    </cdr:to>
    <cdr:sp>
      <cdr:nvSpPr>
        <cdr:cNvPr id="3" name="TextBox 3"/>
        <cdr:cNvSpPr txBox="1">
          <a:spLocks noChangeArrowheads="1"/>
        </cdr:cNvSpPr>
      </cdr:nvSpPr>
      <cdr:spPr>
        <a:xfrm>
          <a:off x="6848475" y="43815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Hong Kong</a:t>
          </a:r>
        </a:p>
      </cdr:txBody>
    </cdr:sp>
  </cdr:relSizeAnchor>
  <cdr:relSizeAnchor xmlns:cdr="http://schemas.openxmlformats.org/drawingml/2006/chartDrawing">
    <cdr:from>
      <cdr:x>0.69375</cdr:x>
      <cdr:y>0.63525</cdr:y>
    </cdr:from>
    <cdr:to>
      <cdr:x>0.72925</cdr:x>
      <cdr:y>0.66425</cdr:y>
    </cdr:to>
    <cdr:sp>
      <cdr:nvSpPr>
        <cdr:cNvPr id="4" name="TextBox 4"/>
        <cdr:cNvSpPr txBox="1">
          <a:spLocks noChangeArrowheads="1"/>
        </cdr:cNvSpPr>
      </cdr:nvSpPr>
      <cdr:spPr>
        <a:xfrm>
          <a:off x="6019800" y="37623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USA</a:t>
          </a:r>
        </a:p>
      </cdr:txBody>
    </cdr:sp>
  </cdr:relSizeAnchor>
  <cdr:relSizeAnchor xmlns:cdr="http://schemas.openxmlformats.org/drawingml/2006/chartDrawing">
    <cdr:from>
      <cdr:x>0.4715</cdr:x>
      <cdr:y>0.612</cdr:y>
    </cdr:from>
    <cdr:to>
      <cdr:x>0.52825</cdr:x>
      <cdr:y>0.641</cdr:y>
    </cdr:to>
    <cdr:sp>
      <cdr:nvSpPr>
        <cdr:cNvPr id="5" name="TextBox 5"/>
        <cdr:cNvSpPr txBox="1">
          <a:spLocks noChangeArrowheads="1"/>
        </cdr:cNvSpPr>
      </cdr:nvSpPr>
      <cdr:spPr>
        <a:xfrm>
          <a:off x="4086225" y="362902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Estonia</a:t>
          </a:r>
        </a:p>
      </cdr:txBody>
    </cdr:sp>
  </cdr:relSizeAnchor>
  <cdr:relSizeAnchor xmlns:cdr="http://schemas.openxmlformats.org/drawingml/2006/chartDrawing">
    <cdr:from>
      <cdr:x>0.39325</cdr:x>
      <cdr:y>0.626</cdr:y>
    </cdr:from>
    <cdr:to>
      <cdr:x>0.689</cdr:x>
      <cdr:y>0.7385</cdr:y>
    </cdr:to>
    <cdr:sp>
      <cdr:nvSpPr>
        <cdr:cNvPr id="6" name="Line 6"/>
        <cdr:cNvSpPr>
          <a:spLocks/>
        </cdr:cNvSpPr>
      </cdr:nvSpPr>
      <cdr:spPr>
        <a:xfrm flipV="1">
          <a:off x="3409950" y="3705225"/>
          <a:ext cx="2562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0.744</cdr:y>
    </cdr:from>
    <cdr:to>
      <cdr:x>0.423</cdr:x>
      <cdr:y>0.773</cdr:y>
    </cdr:to>
    <cdr:sp>
      <cdr:nvSpPr>
        <cdr:cNvPr id="7" name="TextBox 7"/>
        <cdr:cNvSpPr txBox="1">
          <a:spLocks noChangeArrowheads="1"/>
        </cdr:cNvSpPr>
      </cdr:nvSpPr>
      <cdr:spPr>
        <a:xfrm>
          <a:off x="3133725" y="441007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Sweden</a:t>
          </a:r>
        </a:p>
      </cdr:txBody>
    </cdr:sp>
  </cdr:relSizeAnchor>
  <cdr:relSizeAnchor xmlns:cdr="http://schemas.openxmlformats.org/drawingml/2006/chartDrawing">
    <cdr:from>
      <cdr:x>0.3325</cdr:x>
      <cdr:y>0.686</cdr:y>
    </cdr:from>
    <cdr:to>
      <cdr:x>0.4035</cdr:x>
      <cdr:y>0.715</cdr:y>
    </cdr:to>
    <cdr:sp>
      <cdr:nvSpPr>
        <cdr:cNvPr id="8" name="TextBox 8"/>
        <cdr:cNvSpPr txBox="1">
          <a:spLocks noChangeArrowheads="1"/>
        </cdr:cNvSpPr>
      </cdr:nvSpPr>
      <cdr:spPr>
        <a:xfrm>
          <a:off x="2876550" y="406717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Denmark</a:t>
          </a:r>
        </a:p>
      </cdr:txBody>
    </cdr:sp>
  </cdr:relSizeAnchor>
  <cdr:relSizeAnchor xmlns:cdr="http://schemas.openxmlformats.org/drawingml/2006/chartDrawing">
    <cdr:from>
      <cdr:x>0.41875</cdr:x>
      <cdr:y>0.66375</cdr:y>
    </cdr:from>
    <cdr:to>
      <cdr:x>0.4815</cdr:x>
      <cdr:y>0.69275</cdr:y>
    </cdr:to>
    <cdr:sp>
      <cdr:nvSpPr>
        <cdr:cNvPr id="9" name="TextBox 9"/>
        <cdr:cNvSpPr txBox="1">
          <a:spLocks noChangeArrowheads="1"/>
        </cdr:cNvSpPr>
      </cdr:nvSpPr>
      <cdr:spPr>
        <a:xfrm>
          <a:off x="3629025" y="3933825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Belgium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0.7445</cdr:x>
      <cdr:y>0.199</cdr:y>
    </cdr:from>
    <cdr:to>
      <cdr:x>0.82075</cdr:x>
      <cdr:y>0.2525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1171575"/>
          <a:ext cx="657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Equatorial
Guinea</a:t>
          </a:r>
        </a:p>
      </cdr:txBody>
    </cdr:sp>
  </cdr:relSizeAnchor>
  <cdr:relSizeAnchor xmlns:cdr="http://schemas.openxmlformats.org/drawingml/2006/chartDrawing">
    <cdr:from>
      <cdr:x>0.3575</cdr:x>
      <cdr:y>0.434</cdr:y>
    </cdr:from>
    <cdr:to>
      <cdr:x>0.42175</cdr:x>
      <cdr:y>0.463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257175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Moldova</a:t>
          </a:r>
        </a:p>
      </cdr:txBody>
    </cdr:sp>
  </cdr:relSizeAnchor>
  <cdr:relSizeAnchor xmlns:cdr="http://schemas.openxmlformats.org/drawingml/2006/chartDrawing">
    <cdr:from>
      <cdr:x>0.49075</cdr:x>
      <cdr:y>0.48025</cdr:y>
    </cdr:from>
    <cdr:to>
      <cdr:x>0.543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8479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Bosnia</a:t>
          </a:r>
        </a:p>
      </cdr:txBody>
    </cdr:sp>
  </cdr:relSizeAnchor>
  <cdr:relSizeAnchor xmlns:cdr="http://schemas.openxmlformats.org/drawingml/2006/chartDrawing">
    <cdr:from>
      <cdr:x>0.4415</cdr:x>
      <cdr:y>0.45175</cdr:y>
    </cdr:from>
    <cdr:to>
      <cdr:x>0.50275</cdr:x>
      <cdr:y>0.48075</cdr:y>
    </cdr:to>
    <cdr:sp>
      <cdr:nvSpPr>
        <cdr:cNvPr id="4" name="TextBox 4"/>
        <cdr:cNvSpPr txBox="1">
          <a:spLocks noChangeArrowheads="1"/>
        </cdr:cNvSpPr>
      </cdr:nvSpPr>
      <cdr:spPr>
        <a:xfrm>
          <a:off x="3829050" y="267652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Georgia</a:t>
          </a:r>
        </a:p>
      </cdr:txBody>
    </cdr:sp>
  </cdr:relSizeAnchor>
  <cdr:relSizeAnchor xmlns:cdr="http://schemas.openxmlformats.org/drawingml/2006/chartDrawing">
    <cdr:from>
      <cdr:x>0.50925</cdr:x>
      <cdr:y>0.428</cdr:y>
    </cdr:from>
    <cdr:to>
      <cdr:x>0.5515</cdr:x>
      <cdr:y>0.457</cdr:y>
    </cdr:to>
    <cdr:sp>
      <cdr:nvSpPr>
        <cdr:cNvPr id="5" name="TextBox 5"/>
        <cdr:cNvSpPr txBox="1">
          <a:spLocks noChangeArrowheads="1"/>
        </cdr:cNvSpPr>
      </cdr:nvSpPr>
      <cdr:spPr>
        <a:xfrm>
          <a:off x="4410075" y="25336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Cuba</a:t>
          </a:r>
        </a:p>
      </cdr:txBody>
    </cdr:sp>
  </cdr:relSizeAnchor>
  <cdr:relSizeAnchor xmlns:cdr="http://schemas.openxmlformats.org/drawingml/2006/chartDrawing">
    <cdr:from>
      <cdr:x>0.38075</cdr:x>
      <cdr:y>0.4125</cdr:y>
    </cdr:from>
    <cdr:to>
      <cdr:x>0.45475</cdr:x>
      <cdr:y>0.4415</cdr:y>
    </cdr:to>
    <cdr:sp>
      <cdr:nvSpPr>
        <cdr:cNvPr id="6" name="TextBox 6"/>
        <cdr:cNvSpPr txBox="1">
          <a:spLocks noChangeArrowheads="1"/>
        </cdr:cNvSpPr>
      </cdr:nvSpPr>
      <cdr:spPr>
        <a:xfrm>
          <a:off x="3295650" y="243840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St Helena</a:t>
          </a:r>
        </a:p>
      </cdr:txBody>
    </cdr:sp>
  </cdr:relSizeAnchor>
  <cdr:relSizeAnchor xmlns:cdr="http://schemas.openxmlformats.org/drawingml/2006/chartDrawing">
    <cdr:from>
      <cdr:x>0.553</cdr:x>
      <cdr:y>0.48725</cdr:y>
    </cdr:from>
    <cdr:to>
      <cdr:x>0.6135</cdr:x>
      <cdr:y>0.51625</cdr:y>
    </cdr:to>
    <cdr:sp>
      <cdr:nvSpPr>
        <cdr:cNvPr id="7" name="TextBox 7"/>
        <cdr:cNvSpPr txBox="1">
          <a:spLocks noChangeArrowheads="1"/>
        </cdr:cNvSpPr>
      </cdr:nvSpPr>
      <cdr:spPr>
        <a:xfrm>
          <a:off x="4791075" y="288607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Ukraine</a:t>
          </a:r>
        </a:p>
      </cdr:txBody>
    </cdr:sp>
  </cdr:relSizeAnchor>
  <cdr:relSizeAnchor xmlns:cdr="http://schemas.openxmlformats.org/drawingml/2006/chartDrawing">
    <cdr:from>
      <cdr:x>0.5755</cdr:x>
      <cdr:y>0.508</cdr:y>
    </cdr:from>
    <cdr:to>
      <cdr:x>0.63375</cdr:x>
      <cdr:y>0.537</cdr:y>
    </cdr:to>
    <cdr:sp>
      <cdr:nvSpPr>
        <cdr:cNvPr id="8" name="TextBox 8"/>
        <cdr:cNvSpPr txBox="1">
          <a:spLocks noChangeArrowheads="1"/>
        </cdr:cNvSpPr>
      </cdr:nvSpPr>
      <cdr:spPr>
        <a:xfrm>
          <a:off x="4991100" y="300990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Belarus</a:t>
          </a:r>
        </a:p>
      </cdr:txBody>
    </cdr:sp>
  </cdr:relSizeAnchor>
  <cdr:relSizeAnchor xmlns:cdr="http://schemas.openxmlformats.org/drawingml/2006/chartDrawing">
    <cdr:from>
      <cdr:x>0.56825</cdr:x>
      <cdr:y>0.48025</cdr:y>
    </cdr:from>
    <cdr:to>
      <cdr:x>0.5845</cdr:x>
      <cdr:y>0.50025</cdr:y>
    </cdr:to>
    <cdr:sp>
      <cdr:nvSpPr>
        <cdr:cNvPr id="9" name="Line 9"/>
        <cdr:cNvSpPr>
          <a:spLocks/>
        </cdr:cNvSpPr>
      </cdr:nvSpPr>
      <cdr:spPr>
        <a:xfrm flipH="1">
          <a:off x="4924425" y="2847975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0.59425</cdr:x>
      <cdr:y>0.48025</cdr:y>
    </cdr:from>
    <cdr:to>
      <cdr:x>0.60225</cdr:x>
      <cdr:y>0.52275</cdr:y>
    </cdr:to>
    <cdr:sp>
      <cdr:nvSpPr>
        <cdr:cNvPr id="10" name="Line 10"/>
        <cdr:cNvSpPr>
          <a:spLocks/>
        </cdr:cNvSpPr>
      </cdr:nvSpPr>
      <cdr:spPr>
        <a:xfrm>
          <a:off x="5153025" y="2847975"/>
          <a:ext cx="66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0.347</cdr:x>
      <cdr:y>0.384</cdr:y>
    </cdr:from>
    <cdr:to>
      <cdr:x>0.40975</cdr:x>
      <cdr:y>0.413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9900" y="2276475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N.Korea</a:t>
          </a:r>
        </a:p>
      </cdr:txBody>
    </cdr:sp>
  </cdr:relSizeAnchor>
  <cdr:relSizeAnchor xmlns:cdr="http://schemas.openxmlformats.org/drawingml/2006/chartDrawing">
    <cdr:from>
      <cdr:x>0.6605</cdr:x>
      <cdr:y>0.21275</cdr:y>
    </cdr:from>
    <cdr:to>
      <cdr:x>0.70875</cdr:x>
      <cdr:y>0.24175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724525" y="1257300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Oman</a:t>
          </a:r>
        </a:p>
      </cdr:txBody>
    </cdr:sp>
  </cdr:relSizeAnchor>
  <cdr:relSizeAnchor xmlns:cdr="http://schemas.openxmlformats.org/drawingml/2006/chartDrawing">
    <cdr:from>
      <cdr:x>0.57525</cdr:x>
      <cdr:y>0.218</cdr:y>
    </cdr:from>
    <cdr:to>
      <cdr:x>0.6265</cdr:x>
      <cdr:y>0.247</cdr:y>
    </cdr:to>
    <cdr:sp>
      <cdr:nvSpPr>
        <cdr:cNvPr id="13" name="TextBox 13"/>
        <cdr:cNvSpPr txBox="1">
          <a:spLocks noChangeArrowheads="1"/>
        </cdr:cNvSpPr>
      </cdr:nvSpPr>
      <cdr:spPr>
        <a:xfrm>
          <a:off x="4991100" y="12858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Gabon</a:t>
          </a:r>
        </a:p>
      </cdr:txBody>
    </cdr:sp>
  </cdr:relSizeAnchor>
  <cdr:relSizeAnchor xmlns:cdr="http://schemas.openxmlformats.org/drawingml/2006/chartDrawing">
    <cdr:from>
      <cdr:x>0.53675</cdr:x>
      <cdr:y>0.189</cdr:y>
    </cdr:from>
    <cdr:to>
      <cdr:x>0.5995</cdr:x>
      <cdr:y>0.218</cdr:y>
    </cdr:to>
    <cdr:sp>
      <cdr:nvSpPr>
        <cdr:cNvPr id="14" name="TextBox 14"/>
        <cdr:cNvSpPr txBox="1">
          <a:spLocks noChangeArrowheads="1"/>
        </cdr:cNvSpPr>
      </cdr:nvSpPr>
      <cdr:spPr>
        <a:xfrm>
          <a:off x="4648200" y="1114425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Mayotte</a:t>
          </a:r>
        </a:p>
      </cdr:txBody>
    </cdr:sp>
  </cdr:relSizeAnchor>
  <cdr:relSizeAnchor xmlns:cdr="http://schemas.openxmlformats.org/drawingml/2006/chartDrawing">
    <cdr:from>
      <cdr:x>0.51975</cdr:x>
      <cdr:y>0.1605</cdr:y>
    </cdr:from>
    <cdr:to>
      <cdr:x>0.5735</cdr:x>
      <cdr:y>0.1895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505325" y="9429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Angola</a:t>
          </a:r>
        </a:p>
      </cdr:txBody>
    </cdr:sp>
  </cdr:relSizeAnchor>
  <cdr:relSizeAnchor xmlns:cdr="http://schemas.openxmlformats.org/drawingml/2006/chartDrawing">
    <cdr:from>
      <cdr:x>0.6565</cdr:x>
      <cdr:y>0.25825</cdr:y>
    </cdr:from>
    <cdr:to>
      <cdr:x>0.75025</cdr:x>
      <cdr:y>0.28725</cdr:y>
    </cdr:to>
    <cdr:sp>
      <cdr:nvSpPr>
        <cdr:cNvPr id="16" name="TextBox 16"/>
        <cdr:cNvSpPr txBox="1">
          <a:spLocks noChangeArrowheads="1"/>
        </cdr:cNvSpPr>
      </cdr:nvSpPr>
      <cdr:spPr>
        <a:xfrm>
          <a:off x="5695950" y="15240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Saudi Arabia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0.51575</cdr:y>
    </cdr:from>
    <cdr:to>
      <cdr:x>0.67325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305752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Hong Kong</a:t>
          </a:r>
        </a:p>
      </cdr:txBody>
    </cdr:sp>
  </cdr:relSizeAnchor>
  <cdr:relSizeAnchor xmlns:cdr="http://schemas.openxmlformats.org/drawingml/2006/chartDrawing">
    <cdr:from>
      <cdr:x>0.60625</cdr:x>
      <cdr:y>0.48725</cdr:y>
    </cdr:from>
    <cdr:to>
      <cdr:x>0.657</cdr:x>
      <cdr:y>0.51625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257800" y="28860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Macau</a:t>
          </a:r>
        </a:p>
      </cdr:txBody>
    </cdr:sp>
  </cdr:relSizeAnchor>
  <cdr:relSizeAnchor xmlns:cdr="http://schemas.openxmlformats.org/drawingml/2006/chartDrawing">
    <cdr:from>
      <cdr:x>0.586</cdr:x>
      <cdr:y>0.4695</cdr:y>
    </cdr:from>
    <cdr:to>
      <cdr:x>0.66225</cdr:x>
      <cdr:y>0.4985</cdr:y>
    </cdr:to>
    <cdr:sp>
      <cdr:nvSpPr>
        <cdr:cNvPr id="3" name="TextBox 3"/>
        <cdr:cNvSpPr txBox="1">
          <a:spLocks noChangeArrowheads="1"/>
        </cdr:cNvSpPr>
      </cdr:nvSpPr>
      <cdr:spPr>
        <a:xfrm>
          <a:off x="5076825" y="278130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Singapore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0.8015</cdr:x>
      <cdr:y>0.34625</cdr:y>
    </cdr:from>
    <cdr:to>
      <cdr:x>0.862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0" y="204787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S.Africa</a:t>
          </a:r>
        </a:p>
      </cdr:txBody>
    </cdr:sp>
  </cdr:relSizeAnchor>
  <cdr:relSizeAnchor xmlns:cdr="http://schemas.openxmlformats.org/drawingml/2006/chartDrawing">
    <cdr:from>
      <cdr:x>0.767</cdr:x>
      <cdr:y>0.27675</cdr:y>
    </cdr:from>
    <cdr:to>
      <cdr:x>0.8425</cdr:x>
      <cdr:y>0.30575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63830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Swaziland</a:t>
          </a:r>
        </a:p>
      </cdr:txBody>
    </cdr:sp>
  </cdr:relSizeAnchor>
  <cdr:relSizeAnchor xmlns:cdr="http://schemas.openxmlformats.org/drawingml/2006/chartDrawing">
    <cdr:from>
      <cdr:x>0.73325</cdr:x>
      <cdr:y>0.25675</cdr:y>
    </cdr:from>
    <cdr:to>
      <cdr:x>0.81175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1514475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Zimbabwe</a:t>
          </a:r>
        </a:p>
      </cdr:txBody>
    </cdr:sp>
  </cdr:relSizeAnchor>
  <cdr:relSizeAnchor xmlns:cdr="http://schemas.openxmlformats.org/drawingml/2006/chartDrawing">
    <cdr:from>
      <cdr:x>0.73575</cdr:x>
      <cdr:y>0.2915</cdr:y>
    </cdr:from>
    <cdr:to>
      <cdr:x>0.79625</cdr:x>
      <cdr:y>0.3205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0" y="172402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Lesotho</a:t>
          </a:r>
        </a:p>
      </cdr:txBody>
    </cdr:sp>
  </cdr:relSizeAnchor>
  <cdr:relSizeAnchor xmlns:cdr="http://schemas.openxmlformats.org/drawingml/2006/chartDrawing">
    <cdr:from>
      <cdr:x>0.79275</cdr:x>
      <cdr:y>0.306</cdr:y>
    </cdr:from>
    <cdr:to>
      <cdr:x>0.85625</cdr:x>
      <cdr:y>0.3405</cdr:y>
    </cdr:to>
    <cdr:sp>
      <cdr:nvSpPr>
        <cdr:cNvPr id="5" name="TextBox 5"/>
        <cdr:cNvSpPr txBox="1">
          <a:spLocks noChangeArrowheads="1"/>
        </cdr:cNvSpPr>
      </cdr:nvSpPr>
      <cdr:spPr>
        <a:xfrm>
          <a:off x="6877050" y="180975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Namibia</a:t>
          </a:r>
        </a:p>
      </cdr:txBody>
    </cdr:sp>
  </cdr:relSizeAnchor>
  <cdr:relSizeAnchor xmlns:cdr="http://schemas.openxmlformats.org/drawingml/2006/chartDrawing">
    <cdr:from>
      <cdr:x>0.69425</cdr:x>
      <cdr:y>0.3115</cdr:y>
    </cdr:from>
    <cdr:to>
      <cdr:x>0.7675</cdr:x>
      <cdr:y>0.3405</cdr:y>
    </cdr:to>
    <cdr:sp>
      <cdr:nvSpPr>
        <cdr:cNvPr id="6" name="TextBox 6"/>
        <cdr:cNvSpPr txBox="1">
          <a:spLocks noChangeArrowheads="1"/>
        </cdr:cNvSpPr>
      </cdr:nvSpPr>
      <cdr:spPr>
        <a:xfrm>
          <a:off x="6019800" y="1847850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Botswana</a:t>
          </a:r>
        </a:p>
      </cdr:txBody>
    </cdr:sp>
  </cdr:relSizeAnchor>
  <cdr:relSizeAnchor xmlns:cdr="http://schemas.openxmlformats.org/drawingml/2006/chartDrawing">
    <cdr:from>
      <cdr:x>0.663</cdr:x>
      <cdr:y>0.4325</cdr:y>
    </cdr:from>
    <cdr:to>
      <cdr:x>0.72125</cdr:x>
      <cdr:y>0.46375</cdr:y>
    </cdr:to>
    <cdr:sp>
      <cdr:nvSpPr>
        <cdr:cNvPr id="7" name="TextBox 8"/>
        <cdr:cNvSpPr txBox="1">
          <a:spLocks noChangeArrowheads="1"/>
        </cdr:cNvSpPr>
      </cdr:nvSpPr>
      <cdr:spPr>
        <a:xfrm>
          <a:off x="5743575" y="256222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Russia</a:t>
          </a:r>
        </a:p>
      </cdr:txBody>
    </cdr:sp>
  </cdr:relSizeAnchor>
  <cdr:relSizeAnchor xmlns:cdr="http://schemas.openxmlformats.org/drawingml/2006/chartDrawing">
    <cdr:from>
      <cdr:x>0.63325</cdr:x>
      <cdr:y>0.45475</cdr:y>
    </cdr:from>
    <cdr:to>
      <cdr:x>0.69375</cdr:x>
      <cdr:y>0.48375</cdr:y>
    </cdr:to>
    <cdr:sp>
      <cdr:nvSpPr>
        <cdr:cNvPr id="8" name="TextBox 9"/>
        <cdr:cNvSpPr txBox="1">
          <a:spLocks noChangeArrowheads="1"/>
        </cdr:cNvSpPr>
      </cdr:nvSpPr>
      <cdr:spPr>
        <a:xfrm>
          <a:off x="5486400" y="269557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Ukraine</a:t>
          </a:r>
        </a:p>
      </cdr:txBody>
    </cdr:sp>
  </cdr:relSizeAnchor>
  <cdr:relSizeAnchor xmlns:cdr="http://schemas.openxmlformats.org/drawingml/2006/chartDrawing">
    <cdr:from>
      <cdr:x>0.605</cdr:x>
      <cdr:y>0.4725</cdr:y>
    </cdr:from>
    <cdr:to>
      <cdr:x>0.66325</cdr:x>
      <cdr:y>0.5015</cdr:y>
    </cdr:to>
    <cdr:sp>
      <cdr:nvSpPr>
        <cdr:cNvPr id="9" name="TextBox 10"/>
        <cdr:cNvSpPr txBox="1">
          <a:spLocks noChangeArrowheads="1"/>
        </cdr:cNvSpPr>
      </cdr:nvSpPr>
      <cdr:spPr>
        <a:xfrm>
          <a:off x="5248275" y="280035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Belarus</a:t>
          </a:r>
        </a:p>
      </cdr:txBody>
    </cdr:sp>
  </cdr:relSizeAnchor>
  <cdr:relSizeAnchor xmlns:cdr="http://schemas.openxmlformats.org/drawingml/2006/chartDrawing">
    <cdr:from>
      <cdr:x>0.5745</cdr:x>
      <cdr:y>0.44725</cdr:y>
    </cdr:from>
    <cdr:to>
      <cdr:x>0.57975</cdr:x>
      <cdr:y>0.455</cdr:y>
    </cdr:to>
    <cdr:sp>
      <cdr:nvSpPr>
        <cdr:cNvPr id="10" name="TextBox 11"/>
        <cdr:cNvSpPr txBox="1">
          <a:spLocks noChangeArrowheads="1"/>
        </cdr:cNvSpPr>
      </cdr:nvSpPr>
      <cdr:spPr>
        <a:xfrm>
          <a:off x="4981575" y="2647950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0.42625</cdr:y>
    </cdr:from>
    <cdr:to>
      <cdr:x>0.663</cdr:x>
      <cdr:y>0.45525</cdr:y>
    </cdr:to>
    <cdr:sp>
      <cdr:nvSpPr>
        <cdr:cNvPr id="11" name="TextBox 12"/>
        <cdr:cNvSpPr txBox="1">
          <a:spLocks noChangeArrowheads="1"/>
        </cdr:cNvSpPr>
      </cdr:nvSpPr>
      <cdr:spPr>
        <a:xfrm>
          <a:off x="5191125" y="252412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Moldova</a:t>
          </a:r>
        </a:p>
      </cdr:txBody>
    </cdr:sp>
  </cdr:relSizeAnchor>
  <cdr:relSizeAnchor xmlns:cdr="http://schemas.openxmlformats.org/drawingml/2006/chartDrawing">
    <cdr:from>
      <cdr:x>0.58</cdr:x>
      <cdr:y>0.4835</cdr:y>
    </cdr:from>
    <cdr:to>
      <cdr:x>0.62925</cdr:x>
      <cdr:y>0.5125</cdr:y>
    </cdr:to>
    <cdr:sp>
      <cdr:nvSpPr>
        <cdr:cNvPr id="12" name="TextBox 13"/>
        <cdr:cNvSpPr txBox="1">
          <a:spLocks noChangeArrowheads="1"/>
        </cdr:cNvSpPr>
      </cdr:nvSpPr>
      <cdr:spPr>
        <a:xfrm>
          <a:off x="5029200" y="286702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Latvia</a:t>
          </a:r>
        </a:p>
      </cdr:txBody>
    </cdr:sp>
  </cdr:relSizeAnchor>
  <cdr:relSizeAnchor xmlns:cdr="http://schemas.openxmlformats.org/drawingml/2006/chartDrawing">
    <cdr:from>
      <cdr:x>0.1775</cdr:x>
      <cdr:y>0.4835</cdr:y>
    </cdr:from>
    <cdr:to>
      <cdr:x>0.2395</cdr:x>
      <cdr:y>0.5125</cdr:y>
    </cdr:to>
    <cdr:sp>
      <cdr:nvSpPr>
        <cdr:cNvPr id="13" name="TextBox 14"/>
        <cdr:cNvSpPr txBox="1">
          <a:spLocks noChangeArrowheads="1"/>
        </cdr:cNvSpPr>
      </cdr:nvSpPr>
      <cdr:spPr>
        <a:xfrm>
          <a:off x="1533525" y="286702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Andorra</a:t>
          </a:r>
        </a:p>
      </cdr:txBody>
    </cdr:sp>
  </cdr:relSizeAnchor>
  <cdr:relSizeAnchor xmlns:cdr="http://schemas.openxmlformats.org/drawingml/2006/chartDrawing">
    <cdr:from>
      <cdr:x>0.764</cdr:x>
      <cdr:y>0.861</cdr:y>
    </cdr:from>
    <cdr:to>
      <cdr:x>0.79275</cdr:x>
      <cdr:y>0.89225</cdr:y>
    </cdr:to>
    <cdr:sp>
      <cdr:nvSpPr>
        <cdr:cNvPr id="14" name="TextBox 15"/>
        <cdr:cNvSpPr txBox="1">
          <a:spLocks noChangeArrowheads="1"/>
        </cdr:cNvSpPr>
      </cdr:nvSpPr>
      <cdr:spPr>
        <a:xfrm>
          <a:off x="6629400" y="51054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50</a:t>
          </a:r>
        </a:p>
      </cdr:txBody>
    </cdr:sp>
  </cdr:relSizeAnchor>
  <cdr:relSizeAnchor xmlns:cdr="http://schemas.openxmlformats.org/drawingml/2006/chartDrawing">
    <cdr:from>
      <cdr:x>0.767</cdr:x>
      <cdr:y>0.821</cdr:y>
    </cdr:from>
    <cdr:to>
      <cdr:x>0.76775</cdr:x>
      <cdr:y>0.892</cdr:y>
    </cdr:to>
    <cdr:sp>
      <cdr:nvSpPr>
        <cdr:cNvPr id="15" name="Line 16"/>
        <cdr:cNvSpPr>
          <a:spLocks/>
        </cdr:cNvSpPr>
      </cdr:nvSpPr>
      <cdr:spPr>
        <a:xfrm>
          <a:off x="6648450" y="4867275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0.821</cdr:y>
    </cdr:from>
    <cdr:to>
      <cdr:x>0.81875</cdr:x>
      <cdr:y>0.892</cdr:y>
    </cdr:to>
    <cdr:sp>
      <cdr:nvSpPr>
        <cdr:cNvPr id="16" name="Line 17"/>
        <cdr:cNvSpPr>
          <a:spLocks/>
        </cdr:cNvSpPr>
      </cdr:nvSpPr>
      <cdr:spPr>
        <a:xfrm flipV="1">
          <a:off x="7096125" y="4867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0.82325</cdr:x>
      <cdr:y>0.8575</cdr:y>
    </cdr:from>
    <cdr:to>
      <cdr:x>0.85175</cdr:x>
      <cdr:y>0.88875</cdr:y>
    </cdr:to>
    <cdr:sp>
      <cdr:nvSpPr>
        <cdr:cNvPr id="17" name="TextBox 18"/>
        <cdr:cNvSpPr txBox="1">
          <a:spLocks noChangeArrowheads="1"/>
        </cdr:cNvSpPr>
      </cdr:nvSpPr>
      <cdr:spPr>
        <a:xfrm>
          <a:off x="7134225" y="50863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40</a:t>
          </a:r>
        </a:p>
      </cdr:txBody>
    </cdr:sp>
  </cdr:relSizeAnchor>
  <cdr:relSizeAnchor xmlns:cdr="http://schemas.openxmlformats.org/drawingml/2006/chartDrawing">
    <cdr:from>
      <cdr:x>0.70825</cdr:x>
      <cdr:y>0.821</cdr:y>
    </cdr:from>
    <cdr:to>
      <cdr:x>0.70825</cdr:x>
      <cdr:y>0.892</cdr:y>
    </cdr:to>
    <cdr:sp>
      <cdr:nvSpPr>
        <cdr:cNvPr id="18" name="Line 19"/>
        <cdr:cNvSpPr>
          <a:spLocks/>
        </cdr:cNvSpPr>
      </cdr:nvSpPr>
      <cdr:spPr>
        <a:xfrm flipV="1">
          <a:off x="6143625" y="4867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0.709</cdr:x>
      <cdr:y>0.85725</cdr:y>
    </cdr:from>
    <cdr:to>
      <cdr:x>0.73775</cdr:x>
      <cdr:y>0.8885</cdr:y>
    </cdr:to>
    <cdr:sp>
      <cdr:nvSpPr>
        <cdr:cNvPr id="19" name="TextBox 20"/>
        <cdr:cNvSpPr txBox="1">
          <a:spLocks noChangeArrowheads="1"/>
        </cdr:cNvSpPr>
      </cdr:nvSpPr>
      <cdr:spPr>
        <a:xfrm>
          <a:off x="6143625" y="50863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60</a:t>
          </a:r>
        </a:p>
      </cdr:txBody>
    </cdr:sp>
  </cdr:relSizeAnchor>
  <cdr:relSizeAnchor xmlns:cdr="http://schemas.openxmlformats.org/drawingml/2006/chartDrawing">
    <cdr:from>
      <cdr:x>0.663</cdr:x>
      <cdr:y>0.821</cdr:y>
    </cdr:from>
    <cdr:to>
      <cdr:x>0.663</cdr:x>
      <cdr:y>0.892</cdr:y>
    </cdr:to>
    <cdr:sp>
      <cdr:nvSpPr>
        <cdr:cNvPr id="20" name="Line 21"/>
        <cdr:cNvSpPr>
          <a:spLocks/>
        </cdr:cNvSpPr>
      </cdr:nvSpPr>
      <cdr:spPr>
        <a:xfrm flipV="1">
          <a:off x="5743575" y="4867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0.66375</cdr:x>
      <cdr:y>0.854</cdr:y>
    </cdr:from>
    <cdr:to>
      <cdr:x>0.6925</cdr:x>
      <cdr:y>0.88525</cdr:y>
    </cdr:to>
    <cdr:sp>
      <cdr:nvSpPr>
        <cdr:cNvPr id="21" name="TextBox 22"/>
        <cdr:cNvSpPr txBox="1">
          <a:spLocks noChangeArrowheads="1"/>
        </cdr:cNvSpPr>
      </cdr:nvSpPr>
      <cdr:spPr>
        <a:xfrm>
          <a:off x="5753100" y="50673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65</a:t>
          </a:r>
        </a:p>
      </cdr:txBody>
    </cdr:sp>
  </cdr:relSizeAnchor>
  <cdr:relSizeAnchor xmlns:cdr="http://schemas.openxmlformats.org/drawingml/2006/chartDrawing">
    <cdr:from>
      <cdr:x>0.61825</cdr:x>
      <cdr:y>0.821</cdr:y>
    </cdr:from>
    <cdr:to>
      <cdr:x>0.61825</cdr:x>
      <cdr:y>0.892</cdr:y>
    </cdr:to>
    <cdr:sp>
      <cdr:nvSpPr>
        <cdr:cNvPr id="22" name="Line 23"/>
        <cdr:cNvSpPr>
          <a:spLocks/>
        </cdr:cNvSpPr>
      </cdr:nvSpPr>
      <cdr:spPr>
        <a:xfrm flipV="1">
          <a:off x="5362575" y="4867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0.6205</cdr:x>
      <cdr:y>0.85325</cdr:y>
    </cdr:from>
    <cdr:to>
      <cdr:x>0.64925</cdr:x>
      <cdr:y>0.8845</cdr:y>
    </cdr:to>
    <cdr:sp>
      <cdr:nvSpPr>
        <cdr:cNvPr id="23" name="TextBox 24"/>
        <cdr:cNvSpPr txBox="1">
          <a:spLocks noChangeArrowheads="1"/>
        </cdr:cNvSpPr>
      </cdr:nvSpPr>
      <cdr:spPr>
        <a:xfrm>
          <a:off x="5381625" y="50577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70</a:t>
          </a:r>
        </a:p>
      </cdr:txBody>
    </cdr:sp>
  </cdr:relSizeAnchor>
  <cdr:relSizeAnchor xmlns:cdr="http://schemas.openxmlformats.org/drawingml/2006/chartDrawing">
    <cdr:from>
      <cdr:x>0.55325</cdr:x>
      <cdr:y>0.821</cdr:y>
    </cdr:from>
    <cdr:to>
      <cdr:x>0.55325</cdr:x>
      <cdr:y>0.892</cdr:y>
    </cdr:to>
    <cdr:sp>
      <cdr:nvSpPr>
        <cdr:cNvPr id="24" name="Line 25"/>
        <cdr:cNvSpPr>
          <a:spLocks/>
        </cdr:cNvSpPr>
      </cdr:nvSpPr>
      <cdr:spPr>
        <a:xfrm flipV="1">
          <a:off x="4800600" y="4867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0.85175</cdr:y>
    </cdr:from>
    <cdr:to>
      <cdr:x>0.58275</cdr:x>
      <cdr:y>0.883</cdr:y>
    </cdr:to>
    <cdr:sp>
      <cdr:nvSpPr>
        <cdr:cNvPr id="25" name="TextBox 26"/>
        <cdr:cNvSpPr txBox="1">
          <a:spLocks noChangeArrowheads="1"/>
        </cdr:cNvSpPr>
      </cdr:nvSpPr>
      <cdr:spPr>
        <a:xfrm>
          <a:off x="4800600" y="50482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75</a:t>
          </a:r>
        </a:p>
      </cdr:txBody>
    </cdr:sp>
  </cdr:relSizeAnchor>
  <cdr:relSizeAnchor xmlns:cdr="http://schemas.openxmlformats.org/drawingml/2006/chartDrawing">
    <cdr:from>
      <cdr:x>0.4335</cdr:x>
      <cdr:y>0.821</cdr:y>
    </cdr:from>
    <cdr:to>
      <cdr:x>0.43425</cdr:x>
      <cdr:y>0.892</cdr:y>
    </cdr:to>
    <cdr:sp>
      <cdr:nvSpPr>
        <cdr:cNvPr id="26" name="Line 27"/>
        <cdr:cNvSpPr>
          <a:spLocks/>
        </cdr:cNvSpPr>
      </cdr:nvSpPr>
      <cdr:spPr>
        <a:xfrm flipV="1">
          <a:off x="3752850" y="4867275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0.43425</cdr:x>
      <cdr:y>0.85175</cdr:y>
    </cdr:from>
    <cdr:to>
      <cdr:x>0.463</cdr:x>
      <cdr:y>0.883</cdr:y>
    </cdr:to>
    <cdr:sp>
      <cdr:nvSpPr>
        <cdr:cNvPr id="27" name="TextBox 28"/>
        <cdr:cNvSpPr txBox="1">
          <a:spLocks noChangeArrowheads="1"/>
        </cdr:cNvSpPr>
      </cdr:nvSpPr>
      <cdr:spPr>
        <a:xfrm>
          <a:off x="3762375" y="50482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80</a:t>
          </a:r>
        </a:p>
      </cdr:txBody>
    </cdr:sp>
  </cdr:relSizeAnchor>
  <cdr:relSizeAnchor xmlns:cdr="http://schemas.openxmlformats.org/drawingml/2006/chartDrawing">
    <cdr:from>
      <cdr:x>0.35675</cdr:x>
      <cdr:y>0.821</cdr:y>
    </cdr:from>
    <cdr:to>
      <cdr:x>0.35675</cdr:x>
      <cdr:y>0.892</cdr:y>
    </cdr:to>
    <cdr:sp>
      <cdr:nvSpPr>
        <cdr:cNvPr id="28" name="Line 29"/>
        <cdr:cNvSpPr>
          <a:spLocks/>
        </cdr:cNvSpPr>
      </cdr:nvSpPr>
      <cdr:spPr>
        <a:xfrm flipV="1">
          <a:off x="3086100" y="4867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0.35675</cdr:x>
      <cdr:y>0.85175</cdr:y>
    </cdr:from>
    <cdr:to>
      <cdr:x>0.3855</cdr:x>
      <cdr:y>0.883</cdr:y>
    </cdr:to>
    <cdr:sp>
      <cdr:nvSpPr>
        <cdr:cNvPr id="29" name="TextBox 30"/>
        <cdr:cNvSpPr txBox="1">
          <a:spLocks noChangeArrowheads="1"/>
        </cdr:cNvSpPr>
      </cdr:nvSpPr>
      <cdr:spPr>
        <a:xfrm>
          <a:off x="3086100" y="50482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82</a:t>
          </a:r>
        </a:p>
      </cdr:txBody>
    </cdr:sp>
  </cdr:relSizeAnchor>
  <cdr:relSizeAnchor xmlns:cdr="http://schemas.openxmlformats.org/drawingml/2006/chartDrawing">
    <cdr:from>
      <cdr:x>0.276</cdr:x>
      <cdr:y>0.4895</cdr:y>
    </cdr:from>
    <cdr:to>
      <cdr:x>0.32675</cdr:x>
      <cdr:y>0.5185</cdr:y>
    </cdr:to>
    <cdr:sp>
      <cdr:nvSpPr>
        <cdr:cNvPr id="30" name="TextBox 31"/>
        <cdr:cNvSpPr txBox="1">
          <a:spLocks noChangeArrowheads="1"/>
        </cdr:cNvSpPr>
      </cdr:nvSpPr>
      <cdr:spPr>
        <a:xfrm>
          <a:off x="2390775" y="28956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Macau</a:t>
          </a:r>
        </a:p>
      </cdr:txBody>
    </cdr:sp>
  </cdr:relSizeAnchor>
  <cdr:relSizeAnchor xmlns:cdr="http://schemas.openxmlformats.org/drawingml/2006/chartDrawing">
    <cdr:from>
      <cdr:x>0.30025</cdr:x>
      <cdr:y>0.505</cdr:y>
    </cdr:from>
    <cdr:to>
      <cdr:x>0.347</cdr:x>
      <cdr:y>0.534</cdr:y>
    </cdr:to>
    <cdr:sp>
      <cdr:nvSpPr>
        <cdr:cNvPr id="31" name="TextBox 32"/>
        <cdr:cNvSpPr txBox="1">
          <a:spLocks noChangeArrowheads="1"/>
        </cdr:cNvSpPr>
      </cdr:nvSpPr>
      <cdr:spPr>
        <a:xfrm>
          <a:off x="2600325" y="299085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Japan</a:t>
          </a:r>
        </a:p>
      </cdr:txBody>
    </cdr:sp>
  </cdr:relSizeAnchor>
  <cdr:relSizeAnchor xmlns:cdr="http://schemas.openxmlformats.org/drawingml/2006/chartDrawing">
    <cdr:from>
      <cdr:x>0.2635</cdr:x>
      <cdr:y>0.44725</cdr:y>
    </cdr:from>
    <cdr:to>
      <cdr:x>0.3475</cdr:x>
      <cdr:y>0.47625</cdr:y>
    </cdr:to>
    <cdr:sp>
      <cdr:nvSpPr>
        <cdr:cNvPr id="32" name="TextBox 33"/>
        <cdr:cNvSpPr txBox="1">
          <a:spLocks noChangeArrowheads="1"/>
        </cdr:cNvSpPr>
      </cdr:nvSpPr>
      <cdr:spPr>
        <a:xfrm>
          <a:off x="2286000" y="264795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San Marino</a:t>
          </a:r>
        </a:p>
      </cdr:txBody>
    </cdr:sp>
  </cdr:relSizeAnchor>
  <cdr:relSizeAnchor xmlns:cdr="http://schemas.openxmlformats.org/drawingml/2006/chartDrawing">
    <cdr:from>
      <cdr:x>0.363</cdr:x>
      <cdr:y>0.52275</cdr:y>
    </cdr:from>
    <cdr:to>
      <cdr:x>0.44475</cdr:x>
      <cdr:y>0.55175</cdr:y>
    </cdr:to>
    <cdr:sp>
      <cdr:nvSpPr>
        <cdr:cNvPr id="33" name="TextBox 34"/>
        <cdr:cNvSpPr txBox="1">
          <a:spLocks noChangeArrowheads="1"/>
        </cdr:cNvSpPr>
      </cdr:nvSpPr>
      <cdr:spPr>
        <a:xfrm>
          <a:off x="3143250" y="3095625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Hong Kong</a:t>
          </a:r>
        </a:p>
      </cdr:txBody>
    </cdr:sp>
  </cdr:relSizeAnchor>
  <cdr:relSizeAnchor xmlns:cdr="http://schemas.openxmlformats.org/drawingml/2006/chartDrawing">
    <cdr:from>
      <cdr:x>0.294</cdr:x>
      <cdr:y>0.3925</cdr:y>
    </cdr:from>
    <cdr:to>
      <cdr:x>0.37025</cdr:x>
      <cdr:y>0.4215</cdr:y>
    </cdr:to>
    <cdr:sp>
      <cdr:nvSpPr>
        <cdr:cNvPr id="34" name="TextBox 35"/>
        <cdr:cNvSpPr txBox="1">
          <a:spLocks noChangeArrowheads="1"/>
        </cdr:cNvSpPr>
      </cdr:nvSpPr>
      <cdr:spPr>
        <a:xfrm>
          <a:off x="2543175" y="232410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Singapore</a:t>
          </a:r>
        </a:p>
      </cdr:txBody>
    </cdr:sp>
  </cdr:relSizeAnchor>
  <cdr:relSizeAnchor xmlns:cdr="http://schemas.openxmlformats.org/drawingml/2006/chartDrawing">
    <cdr:from>
      <cdr:x>0.35675</cdr:x>
      <cdr:y>0.414</cdr:y>
    </cdr:from>
    <cdr:to>
      <cdr:x>0.35675</cdr:x>
      <cdr:y>0.47575</cdr:y>
    </cdr:to>
    <cdr:sp>
      <cdr:nvSpPr>
        <cdr:cNvPr id="35" name="Line 36"/>
        <cdr:cNvSpPr>
          <a:spLocks/>
        </cdr:cNvSpPr>
      </cdr:nvSpPr>
      <cdr:spPr>
        <a:xfrm flipH="1" flipV="1">
          <a:off x="3086100" y="24479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0.505</cdr:y>
    </cdr:from>
    <cdr:to>
      <cdr:x>0.62875</cdr:x>
      <cdr:y>0.534</cdr:y>
    </cdr:to>
    <cdr:sp>
      <cdr:nvSpPr>
        <cdr:cNvPr id="36" name="TextBox 37"/>
        <cdr:cNvSpPr txBox="1">
          <a:spLocks noChangeArrowheads="1"/>
        </cdr:cNvSpPr>
      </cdr:nvSpPr>
      <cdr:spPr>
        <a:xfrm>
          <a:off x="4962525" y="299085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Estonia</a:t>
          </a:r>
        </a:p>
      </cdr:txBody>
    </cdr:sp>
  </cdr:relSizeAnchor>
  <cdr:relSizeAnchor xmlns:cdr="http://schemas.openxmlformats.org/drawingml/2006/chartDrawing">
    <cdr:from>
      <cdr:x>0.58</cdr:x>
      <cdr:y>0.4725</cdr:y>
    </cdr:from>
    <cdr:to>
      <cdr:x>0.583</cdr:x>
      <cdr:y>0.51275</cdr:y>
    </cdr:to>
    <cdr:sp>
      <cdr:nvSpPr>
        <cdr:cNvPr id="37" name="Line 38"/>
        <cdr:cNvSpPr>
          <a:spLocks/>
        </cdr:cNvSpPr>
      </cdr:nvSpPr>
      <cdr:spPr>
        <a:xfrm flipH="1">
          <a:off x="5029200" y="2800350"/>
          <a:ext cx="28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0.52025</cdr:y>
    </cdr:from>
    <cdr:to>
      <cdr:x>0.634</cdr:x>
      <cdr:y>0.54925</cdr:y>
    </cdr:to>
    <cdr:sp>
      <cdr:nvSpPr>
        <cdr:cNvPr id="38" name="TextBox 39"/>
        <cdr:cNvSpPr txBox="1">
          <a:spLocks noChangeArrowheads="1"/>
        </cdr:cNvSpPr>
      </cdr:nvSpPr>
      <cdr:spPr>
        <a:xfrm>
          <a:off x="4924425" y="3086100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Hungary</a:t>
          </a:r>
        </a:p>
      </cdr:txBody>
    </cdr:sp>
  </cdr:relSizeAnchor>
  <cdr:relSizeAnchor xmlns:cdr="http://schemas.openxmlformats.org/drawingml/2006/chartDrawing">
    <cdr:from>
      <cdr:x>0.572</cdr:x>
      <cdr:y>0.47575</cdr:y>
    </cdr:from>
    <cdr:to>
      <cdr:x>0.5745</cdr:x>
      <cdr:y>0.53425</cdr:y>
    </cdr:to>
    <cdr:sp>
      <cdr:nvSpPr>
        <cdr:cNvPr id="39" name="Line 40"/>
        <cdr:cNvSpPr>
          <a:spLocks/>
        </cdr:cNvSpPr>
      </cdr:nvSpPr>
      <cdr:spPr>
        <a:xfrm>
          <a:off x="4962525" y="2819400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0.5365</cdr:y>
    </cdr:from>
    <cdr:to>
      <cdr:x>0.6245</cdr:x>
      <cdr:y>0.5655</cdr:y>
    </cdr:to>
    <cdr:sp>
      <cdr:nvSpPr>
        <cdr:cNvPr id="40" name="TextBox 41"/>
        <cdr:cNvSpPr txBox="1">
          <a:spLocks noChangeArrowheads="1"/>
        </cdr:cNvSpPr>
      </cdr:nvSpPr>
      <cdr:spPr>
        <a:xfrm>
          <a:off x="4867275" y="31813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Bulgaria</a:t>
          </a:r>
        </a:p>
      </cdr:txBody>
    </cdr:sp>
  </cdr:relSizeAnchor>
  <cdr:relSizeAnchor xmlns:cdr="http://schemas.openxmlformats.org/drawingml/2006/chartDrawing">
    <cdr:from>
      <cdr:x>0.56825</cdr:x>
      <cdr:y>0.4835</cdr:y>
    </cdr:from>
    <cdr:to>
      <cdr:x>0.569</cdr:x>
      <cdr:y>0.54275</cdr:y>
    </cdr:to>
    <cdr:sp>
      <cdr:nvSpPr>
        <cdr:cNvPr id="41" name="Line 42"/>
        <cdr:cNvSpPr>
          <a:spLocks/>
        </cdr:cNvSpPr>
      </cdr:nvSpPr>
      <cdr:spPr>
        <a:xfrm>
          <a:off x="4924425" y="28670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0.54725</cdr:y>
    </cdr:from>
    <cdr:to>
      <cdr:x>0.62525</cdr:x>
      <cdr:y>0.57625</cdr:y>
    </cdr:to>
    <cdr:sp>
      <cdr:nvSpPr>
        <cdr:cNvPr id="42" name="TextBox 43"/>
        <cdr:cNvSpPr txBox="1">
          <a:spLocks noChangeArrowheads="1"/>
        </cdr:cNvSpPr>
      </cdr:nvSpPr>
      <cdr:spPr>
        <a:xfrm>
          <a:off x="4829175" y="32385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Romania</a:t>
          </a:r>
        </a:p>
      </cdr:txBody>
    </cdr:sp>
  </cdr:relSizeAnchor>
  <cdr:relSizeAnchor xmlns:cdr="http://schemas.openxmlformats.org/drawingml/2006/chartDrawing">
    <cdr:from>
      <cdr:x>0.561</cdr:x>
      <cdr:y>0.45475</cdr:y>
    </cdr:from>
    <cdr:to>
      <cdr:x>0.56825</cdr:x>
      <cdr:y>0.552</cdr:y>
    </cdr:to>
    <cdr:sp>
      <cdr:nvSpPr>
        <cdr:cNvPr id="43" name="Line 44"/>
        <cdr:cNvSpPr>
          <a:spLocks/>
        </cdr:cNvSpPr>
      </cdr:nvSpPr>
      <cdr:spPr>
        <a:xfrm flipH="1">
          <a:off x="4867275" y="2695575"/>
          <a:ext cx="66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0.562</cdr:y>
    </cdr:from>
    <cdr:to>
      <cdr:x>0.6135</cdr:x>
      <cdr:y>0.591</cdr:y>
    </cdr:to>
    <cdr:sp>
      <cdr:nvSpPr>
        <cdr:cNvPr id="44" name="TextBox 45"/>
        <cdr:cNvSpPr txBox="1">
          <a:spLocks noChangeArrowheads="1"/>
        </cdr:cNvSpPr>
      </cdr:nvSpPr>
      <cdr:spPr>
        <a:xfrm>
          <a:off x="4714875" y="333375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Lithuania</a:t>
          </a:r>
        </a:p>
      </cdr:txBody>
    </cdr:sp>
  </cdr:relSizeAnchor>
  <cdr:relSizeAnchor xmlns:cdr="http://schemas.openxmlformats.org/drawingml/2006/chartDrawing">
    <cdr:from>
      <cdr:x>0.55325</cdr:x>
      <cdr:y>0.502</cdr:y>
    </cdr:from>
    <cdr:to>
      <cdr:x>0.55325</cdr:x>
      <cdr:y>0.565</cdr:y>
    </cdr:to>
    <cdr:sp>
      <cdr:nvSpPr>
        <cdr:cNvPr id="45" name="Line 46"/>
        <cdr:cNvSpPr>
          <a:spLocks/>
        </cdr:cNvSpPr>
      </cdr:nvSpPr>
      <cdr:spPr>
        <a:xfrm>
          <a:off x="4800600" y="2971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0.20125</cdr:y>
    </cdr:from>
    <cdr:to>
      <cdr:x>0.3755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1190625"/>
          <a:ext cx="752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Afghanistan</a:t>
          </a:r>
        </a:p>
      </cdr:txBody>
    </cdr:sp>
  </cdr:relSizeAnchor>
  <cdr:relSizeAnchor xmlns:cdr="http://schemas.openxmlformats.org/drawingml/2006/chartDrawing">
    <cdr:from>
      <cdr:x>0.6455</cdr:x>
      <cdr:y>0.70075</cdr:y>
    </cdr:from>
    <cdr:to>
      <cdr:x>0.69</cdr:x>
      <cdr:y>0.72975</cdr:y>
    </cdr:to>
    <cdr:sp>
      <cdr:nvSpPr>
        <cdr:cNvPr id="2" name="TextBox 2"/>
        <cdr:cNvSpPr txBox="1">
          <a:spLocks noChangeArrowheads="1"/>
        </cdr:cNvSpPr>
      </cdr:nvSpPr>
      <cdr:spPr>
        <a:xfrm>
          <a:off x="5600700" y="41529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Malta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0.31225</cdr:y>
    </cdr:from>
    <cdr:to>
      <cdr:x>0.8385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184785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Swaziland</a:t>
          </a:r>
        </a:p>
      </cdr:txBody>
    </cdr:sp>
  </cdr:relSizeAnchor>
  <cdr:relSizeAnchor xmlns:cdr="http://schemas.openxmlformats.org/drawingml/2006/chartDrawing">
    <cdr:from>
      <cdr:x>0.68325</cdr:x>
      <cdr:y>0.58275</cdr:y>
    </cdr:from>
    <cdr:to>
      <cdr:x>0.7315</cdr:x>
      <cdr:y>0.61175</cdr:y>
    </cdr:to>
    <cdr:sp>
      <cdr:nvSpPr>
        <cdr:cNvPr id="2" name="TextBox 2"/>
        <cdr:cNvSpPr txBox="1">
          <a:spLocks noChangeArrowheads="1"/>
        </cdr:cNvSpPr>
      </cdr:nvSpPr>
      <cdr:spPr>
        <a:xfrm>
          <a:off x="5924550" y="3457575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Nauru</a:t>
          </a:r>
        </a:p>
      </cdr:txBody>
    </cdr:sp>
  </cdr:relSizeAnchor>
  <cdr:relSizeAnchor xmlns:cdr="http://schemas.openxmlformats.org/drawingml/2006/chartDrawing">
    <cdr:from>
      <cdr:x>0.66125</cdr:x>
      <cdr:y>0.15575</cdr:y>
    </cdr:from>
    <cdr:to>
      <cdr:x>0.662</cdr:x>
      <cdr:y>0.89425</cdr:y>
    </cdr:to>
    <cdr:sp>
      <cdr:nvSpPr>
        <cdr:cNvPr id="3" name="Line 3"/>
        <cdr:cNvSpPr>
          <a:spLocks/>
        </cdr:cNvSpPr>
      </cdr:nvSpPr>
      <cdr:spPr>
        <a:xfrm>
          <a:off x="5734050" y="923925"/>
          <a:ext cx="9525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0.64875</cdr:x>
      <cdr:y>0.84575</cdr:y>
    </cdr:from>
    <cdr:to>
      <cdr:x>0.6775</cdr:x>
      <cdr:y>0.877</cdr:y>
    </cdr:to>
    <cdr:sp>
      <cdr:nvSpPr>
        <cdr:cNvPr id="4" name="TextBox 4"/>
        <cdr:cNvSpPr txBox="1">
          <a:spLocks noChangeArrowheads="1"/>
        </cdr:cNvSpPr>
      </cdr:nvSpPr>
      <cdr:spPr>
        <a:xfrm>
          <a:off x="5629275" y="50101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66</a:t>
          </a:r>
        </a:p>
      </cdr:txBody>
    </cdr:sp>
  </cdr:relSizeAnchor>
  <cdr:relSizeAnchor xmlns:cdr="http://schemas.openxmlformats.org/drawingml/2006/chartDrawing">
    <cdr:from>
      <cdr:x>0.6495</cdr:x>
      <cdr:y>0.1665</cdr:y>
    </cdr:from>
    <cdr:to>
      <cdr:x>0.67825</cdr:x>
      <cdr:y>0.19775</cdr:y>
    </cdr:to>
    <cdr:sp>
      <cdr:nvSpPr>
        <cdr:cNvPr id="5" name="TextBox 5"/>
        <cdr:cNvSpPr txBox="1">
          <a:spLocks noChangeArrowheads="1"/>
        </cdr:cNvSpPr>
      </cdr:nvSpPr>
      <cdr:spPr>
        <a:xfrm>
          <a:off x="5629275" y="9810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66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0.626</cdr:y>
    </cdr:from>
    <cdr:to>
      <cdr:x>0.12125</cdr:x>
      <cdr:y>0.65725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370522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82</a:t>
          </a:r>
        </a:p>
      </cdr:txBody>
    </cdr:sp>
  </cdr:relSizeAnchor>
  <cdr:relSizeAnchor xmlns:cdr="http://schemas.openxmlformats.org/drawingml/2006/chartDrawing">
    <cdr:from>
      <cdr:x>0.0925</cdr:x>
      <cdr:y>0.55275</cdr:y>
    </cdr:from>
    <cdr:to>
      <cdr:x>0.12125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2766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80</a:t>
          </a:r>
        </a:p>
      </cdr:txBody>
    </cdr:sp>
  </cdr:relSizeAnchor>
  <cdr:relSizeAnchor xmlns:cdr="http://schemas.openxmlformats.org/drawingml/2006/chartDrawing">
    <cdr:from>
      <cdr:x>0.0885</cdr:x>
      <cdr:y>0.43025</cdr:y>
    </cdr:from>
    <cdr:to>
      <cdr:x>0.11725</cdr:x>
      <cdr:y>0.4615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0" y="25527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75</a:t>
          </a:r>
        </a:p>
      </cdr:txBody>
    </cdr:sp>
  </cdr:relSizeAnchor>
  <cdr:relSizeAnchor xmlns:cdr="http://schemas.openxmlformats.org/drawingml/2006/chartDrawing">
    <cdr:from>
      <cdr:x>0.0885</cdr:x>
      <cdr:y>0.374</cdr:y>
    </cdr:from>
    <cdr:to>
      <cdr:x>0.11725</cdr:x>
      <cdr:y>0.40525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0" y="221932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70</a:t>
          </a:r>
        </a:p>
      </cdr:txBody>
    </cdr:sp>
  </cdr:relSizeAnchor>
  <cdr:relSizeAnchor xmlns:cdr="http://schemas.openxmlformats.org/drawingml/2006/chartDrawing">
    <cdr:from>
      <cdr:x>0.0885</cdr:x>
      <cdr:y>0.3245</cdr:y>
    </cdr:from>
    <cdr:to>
      <cdr:x>0.11725</cdr:x>
      <cdr:y>0.35575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19240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65</a:t>
          </a:r>
        </a:p>
      </cdr:txBody>
    </cdr:sp>
  </cdr:relSizeAnchor>
  <cdr:relSizeAnchor xmlns:cdr="http://schemas.openxmlformats.org/drawingml/2006/chartDrawing">
    <cdr:from>
      <cdr:x>0.0885</cdr:x>
      <cdr:y>0.27675</cdr:y>
    </cdr:from>
    <cdr:to>
      <cdr:x>0.11725</cdr:x>
      <cdr:y>0.308</cdr:y>
    </cdr:to>
    <cdr:sp>
      <cdr:nvSpPr>
        <cdr:cNvPr id="6" name="TextBox 6"/>
        <cdr:cNvSpPr txBox="1">
          <a:spLocks noChangeArrowheads="1"/>
        </cdr:cNvSpPr>
      </cdr:nvSpPr>
      <cdr:spPr>
        <a:xfrm>
          <a:off x="762000" y="16383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60</a:t>
          </a:r>
        </a:p>
      </cdr:txBody>
    </cdr:sp>
  </cdr:relSizeAnchor>
  <cdr:relSizeAnchor xmlns:cdr="http://schemas.openxmlformats.org/drawingml/2006/chartDrawing">
    <cdr:from>
      <cdr:x>0.0885</cdr:x>
      <cdr:y>0.21675</cdr:y>
    </cdr:from>
    <cdr:to>
      <cdr:x>0.11725</cdr:x>
      <cdr:y>0.248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12858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50</a:t>
          </a:r>
        </a:p>
      </cdr:txBody>
    </cdr:sp>
  </cdr:relSizeAnchor>
  <cdr:relSizeAnchor xmlns:cdr="http://schemas.openxmlformats.org/drawingml/2006/chartDrawing">
    <cdr:from>
      <cdr:x>0.0885</cdr:x>
      <cdr:y>0.16125</cdr:y>
    </cdr:from>
    <cdr:to>
      <cdr:x>0.11725</cdr:x>
      <cdr:y>0.1925</cdr:y>
    </cdr:to>
    <cdr:sp>
      <cdr:nvSpPr>
        <cdr:cNvPr id="8" name="TextBox 8"/>
        <cdr:cNvSpPr txBox="1">
          <a:spLocks noChangeArrowheads="1"/>
        </cdr:cNvSpPr>
      </cdr:nvSpPr>
      <cdr:spPr>
        <a:xfrm>
          <a:off x="762000" y="9525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40</a:t>
          </a:r>
        </a:p>
      </cdr:txBody>
    </cdr:sp>
  </cdr:relSizeAnchor>
  <cdr:relSizeAnchor xmlns:cdr="http://schemas.openxmlformats.org/drawingml/2006/chartDrawing">
    <cdr:from>
      <cdr:x>0.742</cdr:x>
      <cdr:y>0.22375</cdr:y>
    </cdr:from>
    <cdr:to>
      <cdr:x>0.81825</cdr:x>
      <cdr:y>0.27725</cdr:y>
    </cdr:to>
    <cdr:sp>
      <cdr:nvSpPr>
        <cdr:cNvPr id="9" name="TextBox 9"/>
        <cdr:cNvSpPr txBox="1">
          <a:spLocks noChangeArrowheads="1"/>
        </cdr:cNvSpPr>
      </cdr:nvSpPr>
      <cdr:spPr>
        <a:xfrm>
          <a:off x="6429375" y="1323975"/>
          <a:ext cx="657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Equatorial
Guinea</a:t>
          </a:r>
        </a:p>
      </cdr:txBody>
    </cdr:sp>
  </cdr:relSizeAnchor>
  <cdr:relSizeAnchor xmlns:cdr="http://schemas.openxmlformats.org/drawingml/2006/chartDrawing">
    <cdr:from>
      <cdr:x>0.7745</cdr:x>
      <cdr:y>0.7385</cdr:y>
    </cdr:from>
    <cdr:to>
      <cdr:x>0.8365</cdr:x>
      <cdr:y>0.7675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715125" y="438150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Andorra</a:t>
          </a:r>
        </a:p>
      </cdr:txBody>
    </cdr:sp>
  </cdr:relSizeAnchor>
  <cdr:relSizeAnchor xmlns:cdr="http://schemas.openxmlformats.org/drawingml/2006/chartDrawing">
    <cdr:from>
      <cdr:x>0.64825</cdr:x>
      <cdr:y>0.18825</cdr:y>
    </cdr:from>
    <cdr:to>
      <cdr:x>0.70875</cdr:x>
      <cdr:y>0.21725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619750" y="111442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S.Africa</a:t>
          </a:r>
        </a:p>
      </cdr:txBody>
    </cdr:sp>
  </cdr:relSizeAnchor>
  <cdr:relSizeAnchor xmlns:cdr="http://schemas.openxmlformats.org/drawingml/2006/chartDrawing">
    <cdr:from>
      <cdr:x>0.6265</cdr:x>
      <cdr:y>0.23025</cdr:y>
    </cdr:from>
    <cdr:to>
      <cdr:x>0.7</cdr:x>
      <cdr:y>0.25925</cdr:y>
    </cdr:to>
    <cdr:sp>
      <cdr:nvSpPr>
        <cdr:cNvPr id="12" name="TextBox 12"/>
        <cdr:cNvSpPr txBox="1">
          <a:spLocks noChangeArrowheads="1"/>
        </cdr:cNvSpPr>
      </cdr:nvSpPr>
      <cdr:spPr>
        <a:xfrm>
          <a:off x="5429250" y="1362075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Botswana</a:t>
          </a:r>
        </a:p>
      </cdr:txBody>
    </cdr:sp>
  </cdr:relSizeAnchor>
  <cdr:relSizeAnchor xmlns:cdr="http://schemas.openxmlformats.org/drawingml/2006/chartDrawing">
    <cdr:from>
      <cdr:x>0.57425</cdr:x>
      <cdr:y>0.179</cdr:y>
    </cdr:from>
    <cdr:to>
      <cdr:x>0.63775</cdr:x>
      <cdr:y>0.208</cdr:y>
    </cdr:to>
    <cdr:sp>
      <cdr:nvSpPr>
        <cdr:cNvPr id="13" name="TextBox 13"/>
        <cdr:cNvSpPr txBox="1">
          <a:spLocks noChangeArrowheads="1"/>
        </cdr:cNvSpPr>
      </cdr:nvSpPr>
      <cdr:spPr>
        <a:xfrm>
          <a:off x="4981575" y="105727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Namibia</a:t>
          </a:r>
        </a:p>
      </cdr:txBody>
    </cdr:sp>
  </cdr:relSizeAnchor>
  <cdr:relSizeAnchor xmlns:cdr="http://schemas.openxmlformats.org/drawingml/2006/chartDrawing">
    <cdr:from>
      <cdr:x>0.541</cdr:x>
      <cdr:y>0.14425</cdr:y>
    </cdr:from>
    <cdr:to>
      <cdr:x>0.6165</cdr:x>
      <cdr:y>0.17325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686300" y="847725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Swaziland</a:t>
          </a:r>
        </a:p>
      </cdr:txBody>
    </cdr:sp>
  </cdr:relSizeAnchor>
  <cdr:relSizeAnchor xmlns:cdr="http://schemas.openxmlformats.org/drawingml/2006/chartDrawing">
    <cdr:from>
      <cdr:x>0.575</cdr:x>
      <cdr:y>0.259</cdr:y>
    </cdr:from>
    <cdr:to>
      <cdr:x>0.6265</cdr:x>
      <cdr:y>0.288</cdr:y>
    </cdr:to>
    <cdr:sp>
      <cdr:nvSpPr>
        <cdr:cNvPr id="15" name="TextBox 15"/>
        <cdr:cNvSpPr txBox="1">
          <a:spLocks noChangeArrowheads="1"/>
        </cdr:cNvSpPr>
      </cdr:nvSpPr>
      <cdr:spPr>
        <a:xfrm>
          <a:off x="4981575" y="153352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Gabon</a:t>
          </a:r>
        </a:p>
      </cdr:txBody>
    </cdr:sp>
  </cdr:relSizeAnchor>
  <cdr:relSizeAnchor xmlns:cdr="http://schemas.openxmlformats.org/drawingml/2006/chartDrawing">
    <cdr:from>
      <cdr:x>0.52225</cdr:x>
      <cdr:y>0.2005</cdr:y>
    </cdr:from>
    <cdr:to>
      <cdr:x>0.576</cdr:x>
      <cdr:y>0.2295</cdr:y>
    </cdr:to>
    <cdr:sp>
      <cdr:nvSpPr>
        <cdr:cNvPr id="16" name="TextBox 16"/>
        <cdr:cNvSpPr txBox="1">
          <a:spLocks noChangeArrowheads="1"/>
        </cdr:cNvSpPr>
      </cdr:nvSpPr>
      <cdr:spPr>
        <a:xfrm>
          <a:off x="4524375" y="11811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Angola</a:t>
          </a:r>
        </a:p>
      </cdr:txBody>
    </cdr:sp>
  </cdr:relSizeAnchor>
  <cdr:relSizeAnchor xmlns:cdr="http://schemas.openxmlformats.org/drawingml/2006/chartDrawing">
    <cdr:from>
      <cdr:x>0.4615</cdr:x>
      <cdr:y>0.179</cdr:y>
    </cdr:from>
    <cdr:to>
      <cdr:x>0.522</cdr:x>
      <cdr:y>0.208</cdr:y>
    </cdr:to>
    <cdr:sp>
      <cdr:nvSpPr>
        <cdr:cNvPr id="17" name="TextBox 17"/>
        <cdr:cNvSpPr txBox="1">
          <a:spLocks noChangeArrowheads="1"/>
        </cdr:cNvSpPr>
      </cdr:nvSpPr>
      <cdr:spPr>
        <a:xfrm>
          <a:off x="4000500" y="105727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Lesotho</a:t>
          </a:r>
        </a:p>
      </cdr:txBody>
    </cdr:sp>
  </cdr:relSizeAnchor>
  <cdr:relSizeAnchor xmlns:cdr="http://schemas.openxmlformats.org/drawingml/2006/chartDrawing">
    <cdr:from>
      <cdr:x>0.4255</cdr:x>
      <cdr:y>0.1445</cdr:y>
    </cdr:from>
    <cdr:to>
      <cdr:x>0.50425</cdr:x>
      <cdr:y>0.1735</cdr:y>
    </cdr:to>
    <cdr:sp>
      <cdr:nvSpPr>
        <cdr:cNvPr id="18" name="TextBox 18"/>
        <cdr:cNvSpPr txBox="1">
          <a:spLocks noChangeArrowheads="1"/>
        </cdr:cNvSpPr>
      </cdr:nvSpPr>
      <cdr:spPr>
        <a:xfrm>
          <a:off x="3686175" y="85725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Zimbabwe</a:t>
          </a:r>
        </a:p>
      </cdr:txBody>
    </cdr:sp>
  </cdr:relSizeAnchor>
  <cdr:relSizeAnchor xmlns:cdr="http://schemas.openxmlformats.org/drawingml/2006/chartDrawing">
    <cdr:from>
      <cdr:x>0.4355</cdr:x>
      <cdr:y>0.16125</cdr:y>
    </cdr:from>
    <cdr:to>
      <cdr:x>0.445</cdr:x>
      <cdr:y>0.18825</cdr:y>
    </cdr:to>
    <cdr:sp>
      <cdr:nvSpPr>
        <cdr:cNvPr id="19" name="Line 19"/>
        <cdr:cNvSpPr>
          <a:spLocks/>
        </cdr:cNvSpPr>
      </cdr:nvSpPr>
      <cdr:spPr>
        <a:xfrm flipV="1">
          <a:off x="3771900" y="952500"/>
          <a:ext cx="85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0.42475</cdr:y>
    </cdr:from>
    <cdr:to>
      <cdr:x>0.28775</cdr:x>
      <cdr:y>0.45375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752600" y="251460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Solomon Is</a:t>
          </a:r>
        </a:p>
      </cdr:txBody>
    </cdr:sp>
  </cdr:relSizeAnchor>
  <cdr:relSizeAnchor xmlns:cdr="http://schemas.openxmlformats.org/drawingml/2006/chartDrawing">
    <cdr:from>
      <cdr:x>0.3695</cdr:x>
      <cdr:y>0.524</cdr:y>
    </cdr:from>
    <cdr:to>
      <cdr:x>0.449</cdr:x>
      <cdr:y>0.55275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200400" y="310515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St. Helena</a:t>
          </a:r>
        </a:p>
      </cdr:txBody>
    </cdr:sp>
  </cdr:relSizeAnchor>
  <cdr:relSizeAnchor xmlns:cdr="http://schemas.openxmlformats.org/drawingml/2006/chartDrawing">
    <cdr:from>
      <cdr:x>0.41575</cdr:x>
      <cdr:y>0.55275</cdr:y>
    </cdr:from>
    <cdr:to>
      <cdr:x>0.492</cdr:x>
      <cdr:y>0.58175</cdr:y>
    </cdr:to>
    <cdr:sp>
      <cdr:nvSpPr>
        <cdr:cNvPr id="22" name="TextBox 22"/>
        <cdr:cNvSpPr txBox="1">
          <a:spLocks noChangeArrowheads="1"/>
        </cdr:cNvSpPr>
      </cdr:nvSpPr>
      <cdr:spPr>
        <a:xfrm>
          <a:off x="3600450" y="327660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Monserrat</a:t>
          </a:r>
        </a:p>
      </cdr:txBody>
    </cdr:sp>
  </cdr:relSizeAnchor>
  <cdr:relSizeAnchor xmlns:cdr="http://schemas.openxmlformats.org/drawingml/2006/chartDrawing">
    <cdr:from>
      <cdr:x>0.53725</cdr:x>
      <cdr:y>0.55275</cdr:y>
    </cdr:from>
    <cdr:to>
      <cdr:x>0.59025</cdr:x>
      <cdr:y>0.58175</cdr:y>
    </cdr:to>
    <cdr:sp>
      <cdr:nvSpPr>
        <cdr:cNvPr id="23" name="TextBox 23"/>
        <cdr:cNvSpPr txBox="1">
          <a:spLocks noChangeArrowheads="1"/>
        </cdr:cNvSpPr>
      </cdr:nvSpPr>
      <cdr:spPr>
        <a:xfrm>
          <a:off x="4657725" y="32766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Jordan</a:t>
          </a:r>
        </a:p>
      </cdr:txBody>
    </cdr:sp>
  </cdr:relSizeAnchor>
  <cdr:relSizeAnchor xmlns:cdr="http://schemas.openxmlformats.org/drawingml/2006/chartDrawing">
    <cdr:from>
      <cdr:x>0.663</cdr:x>
      <cdr:y>0.66075</cdr:y>
    </cdr:from>
    <cdr:to>
      <cdr:x>0.7135</cdr:x>
      <cdr:y>0.68975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743575" y="39147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Macau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0.26075</cdr:y>
    </cdr:from>
    <cdr:to>
      <cdr:x>0.8555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6905625" y="154305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Monaco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2"/>
  <sheetViews>
    <sheetView tabSelected="1" workbookViewId="0" topLeftCell="Q92">
      <selection activeCell="D3" activeCellId="1" sqref="AG3:AG224 D3:D224"/>
    </sheetView>
  </sheetViews>
  <sheetFormatPr defaultColWidth="11.00390625" defaultRowHeight="12.75"/>
  <cols>
    <col min="1" max="1" width="38.75390625" style="0" bestFit="1" customWidth="1"/>
    <col min="2" max="2" width="17.75390625" style="0" customWidth="1"/>
    <col min="3" max="3" width="12.25390625" style="6" customWidth="1"/>
    <col min="6" max="6" width="10.75390625" style="3" customWidth="1"/>
    <col min="8" max="8" width="10.75390625" style="16" customWidth="1"/>
    <col min="9" max="9" width="10.75390625" style="5" customWidth="1"/>
    <col min="10" max="10" width="19.00390625" style="0" bestFit="1" customWidth="1"/>
    <col min="11" max="11" width="9.625" style="5" bestFit="1" customWidth="1"/>
    <col min="12" max="12" width="10.75390625" style="4" customWidth="1"/>
    <col min="13" max="13" width="27.00390625" style="0" customWidth="1"/>
    <col min="16" max="16" width="10.75390625" style="24" customWidth="1"/>
    <col min="17" max="18" width="10.75390625" style="20" customWidth="1"/>
    <col min="19" max="19" width="10.75390625" style="35" customWidth="1"/>
    <col min="20" max="21" width="10.75390625" style="20" customWidth="1"/>
    <col min="22" max="22" width="10.75390625" style="21" customWidth="1"/>
    <col min="25" max="25" width="10.75390625" style="3" customWidth="1"/>
    <col min="26" max="27" width="10.75390625" style="6" customWidth="1"/>
    <col min="28" max="28" width="10.75390625" style="7" customWidth="1"/>
    <col min="29" max="31" width="10.75390625" style="6" customWidth="1"/>
  </cols>
  <sheetData>
    <row r="1" spans="1:35" ht="12.75">
      <c r="A1" s="1" t="s">
        <v>30</v>
      </c>
      <c r="B1" t="s">
        <v>119</v>
      </c>
      <c r="C1" s="6" t="s">
        <v>120</v>
      </c>
      <c r="D1" t="s">
        <v>118</v>
      </c>
      <c r="G1" s="1" t="s">
        <v>30</v>
      </c>
      <c r="H1" s="16" t="s">
        <v>42</v>
      </c>
      <c r="J1" t="s">
        <v>31</v>
      </c>
      <c r="K1" s="5" t="s">
        <v>115</v>
      </c>
      <c r="L1" s="4" t="s">
        <v>25</v>
      </c>
      <c r="M1" s="1" t="s">
        <v>30</v>
      </c>
      <c r="N1" t="s">
        <v>50</v>
      </c>
      <c r="Q1" s="20" t="s">
        <v>51</v>
      </c>
      <c r="T1" s="20" t="s">
        <v>51</v>
      </c>
      <c r="W1" t="s">
        <v>28</v>
      </c>
      <c r="Z1" s="1" t="s">
        <v>30</v>
      </c>
      <c r="AA1" t="s">
        <v>93</v>
      </c>
      <c r="AB1"/>
      <c r="AC1"/>
      <c r="AD1" s="6" t="s">
        <v>116</v>
      </c>
      <c r="AF1" s="7"/>
      <c r="AG1" s="6" t="s">
        <v>117</v>
      </c>
      <c r="AH1" s="6"/>
      <c r="AI1" s="7"/>
    </row>
    <row r="2" spans="1:35" s="18" customFormat="1" ht="13.5" thickBot="1">
      <c r="A2" s="27"/>
      <c r="C2" s="28"/>
      <c r="D2" s="18" t="s">
        <v>29</v>
      </c>
      <c r="E2" s="18" t="s">
        <v>26</v>
      </c>
      <c r="F2" s="29" t="s">
        <v>27</v>
      </c>
      <c r="G2" s="27"/>
      <c r="I2" s="19"/>
      <c r="K2" s="19"/>
      <c r="L2" s="30"/>
      <c r="M2" s="27"/>
      <c r="N2" s="18" t="s">
        <v>29</v>
      </c>
      <c r="O2" s="18" t="s">
        <v>26</v>
      </c>
      <c r="P2" s="31" t="s">
        <v>27</v>
      </c>
      <c r="Q2" s="32" t="s">
        <v>29</v>
      </c>
      <c r="R2" s="32" t="s">
        <v>26</v>
      </c>
      <c r="S2" s="36" t="s">
        <v>27</v>
      </c>
      <c r="T2" s="32" t="s">
        <v>29</v>
      </c>
      <c r="U2" s="32" t="s">
        <v>26</v>
      </c>
      <c r="V2" s="33" t="s">
        <v>27</v>
      </c>
      <c r="W2" s="18" t="s">
        <v>29</v>
      </c>
      <c r="X2" s="18" t="s">
        <v>26</v>
      </c>
      <c r="Y2" s="29" t="s">
        <v>27</v>
      </c>
      <c r="Z2" s="28"/>
      <c r="AA2" s="27" t="s">
        <v>29</v>
      </c>
      <c r="AB2" s="18" t="s">
        <v>26</v>
      </c>
      <c r="AC2" s="18" t="s">
        <v>27</v>
      </c>
      <c r="AD2" s="28" t="s">
        <v>29</v>
      </c>
      <c r="AE2" s="28" t="s">
        <v>26</v>
      </c>
      <c r="AF2" s="34" t="s">
        <v>27</v>
      </c>
      <c r="AG2" s="28" t="s">
        <v>29</v>
      </c>
      <c r="AH2" s="28" t="s">
        <v>26</v>
      </c>
      <c r="AI2" s="28" t="s">
        <v>27</v>
      </c>
    </row>
    <row r="3" spans="1:35" ht="13.5" thickTop="1">
      <c r="A3" s="1" t="s">
        <v>283</v>
      </c>
      <c r="B3" s="2">
        <v>711417</v>
      </c>
      <c r="C3" s="6">
        <f>LOG(B3)-3</f>
        <v>2.8521242388621024</v>
      </c>
      <c r="D3">
        <v>18.7</v>
      </c>
      <c r="E3">
        <v>18.4</v>
      </c>
      <c r="F3" s="3">
        <v>18.9</v>
      </c>
      <c r="G3" s="1" t="s">
        <v>283</v>
      </c>
      <c r="H3" s="16">
        <v>36.35</v>
      </c>
      <c r="I3" s="5">
        <f>LOG(H3)</f>
        <v>1.5605044151950567</v>
      </c>
      <c r="J3">
        <v>600</v>
      </c>
      <c r="K3" s="5">
        <f aca="true" t="shared" si="0" ref="K3:K131">LOG(J3)-2</f>
        <v>0.7781512503836434</v>
      </c>
      <c r="M3" s="1" t="s">
        <v>283</v>
      </c>
      <c r="N3">
        <v>62.73</v>
      </c>
      <c r="O3">
        <v>60.37</v>
      </c>
      <c r="P3" s="24">
        <v>65.15</v>
      </c>
      <c r="Q3" s="20">
        <f aca="true" t="shared" si="1" ref="Q3:Q67">(1000*N3-W3)/(1000-W3)</f>
        <v>67.42348333225729</v>
      </c>
      <c r="R3" s="20">
        <f aca="true" t="shared" si="2" ref="R3:R67">(1000*O3-X3)/(1000-X3)</f>
        <v>65.45274333977463</v>
      </c>
      <c r="S3" s="35">
        <f aca="true" t="shared" si="3" ref="S3:S67">(1000*P3-Y3)/(1000-Y3)</f>
        <v>69.40550656330309</v>
      </c>
      <c r="T3" s="20">
        <f>LOG(86-Q3)</f>
        <v>1.2689642815735032</v>
      </c>
      <c r="U3" s="20">
        <f>LOG(87-R3)</f>
        <v>1.333391984790628</v>
      </c>
      <c r="V3" s="21">
        <f>LOG(89-S3)</f>
        <v>1.2921340404351487</v>
      </c>
      <c r="W3">
        <v>70.66</v>
      </c>
      <c r="X3">
        <v>78.86</v>
      </c>
      <c r="Y3" s="3">
        <v>62.21</v>
      </c>
      <c r="Z3" s="1" t="s">
        <v>405</v>
      </c>
      <c r="AA3">
        <v>56.5</v>
      </c>
      <c r="AB3">
        <v>63.6</v>
      </c>
      <c r="AC3">
        <v>49.3</v>
      </c>
      <c r="AD3" s="8">
        <f>LOG(N3)</f>
        <v>1.7974752875373343</v>
      </c>
      <c r="AE3" s="8">
        <f>LOG(O3)</f>
        <v>1.7808211758534729</v>
      </c>
      <c r="AF3" s="5">
        <f>LOG(P3)</f>
        <v>1.8139144200486035</v>
      </c>
      <c r="AG3" s="8">
        <f>LOG(W3)</f>
        <v>1.8491736330988267</v>
      </c>
      <c r="AH3" s="8">
        <f>LOG(X3)</f>
        <v>1.8968567727372043</v>
      </c>
      <c r="AI3" s="5">
        <f>LOG(Y3)</f>
        <v>1.7938602013426697</v>
      </c>
    </row>
    <row r="4" spans="1:35" ht="12.75">
      <c r="A4" s="1" t="s">
        <v>91</v>
      </c>
      <c r="B4" s="2">
        <v>13603181</v>
      </c>
      <c r="C4" s="6">
        <f>LOG(B4)-3</f>
        <v>4.133640476694395</v>
      </c>
      <c r="D4">
        <v>16.7</v>
      </c>
      <c r="E4">
        <v>16.6</v>
      </c>
      <c r="F4" s="3">
        <v>16.8</v>
      </c>
      <c r="G4" s="1" t="s">
        <v>91</v>
      </c>
      <c r="H4" s="16">
        <v>42.09</v>
      </c>
      <c r="I4" s="5">
        <f>LOG(H4)</f>
        <v>1.6241789257480224</v>
      </c>
      <c r="J4">
        <v>600</v>
      </c>
      <c r="K4" s="5">
        <f>LOG(J4)-2</f>
        <v>0.7781512503836434</v>
      </c>
      <c r="L4" s="4">
        <v>50.3</v>
      </c>
      <c r="M4" s="1" t="s">
        <v>91</v>
      </c>
      <c r="N4">
        <v>42.98</v>
      </c>
      <c r="O4">
        <v>43.35</v>
      </c>
      <c r="P4" s="24">
        <v>42.61</v>
      </c>
      <c r="Q4" s="20">
        <f t="shared" si="1"/>
        <v>47.23857253001432</v>
      </c>
      <c r="R4" s="20">
        <f t="shared" si="2"/>
        <v>47.86134132982196</v>
      </c>
      <c r="S4" s="35">
        <f t="shared" si="3"/>
        <v>46.617497122183856</v>
      </c>
      <c r="T4" s="20">
        <f>LOG(86-Q4)</f>
        <v>1.5883997624685726</v>
      </c>
      <c r="U4" s="20">
        <f>LOG(87-R4)</f>
        <v>1.5926059377726205</v>
      </c>
      <c r="V4" s="21">
        <f>LOG(89-S4)</f>
        <v>1.6271866001786475</v>
      </c>
      <c r="W4">
        <v>92.1</v>
      </c>
      <c r="X4">
        <v>96.27</v>
      </c>
      <c r="Y4" s="3">
        <v>87.85</v>
      </c>
      <c r="Z4" s="1" t="s">
        <v>201</v>
      </c>
      <c r="AA4">
        <v>62.7</v>
      </c>
      <c r="AB4">
        <v>76.1</v>
      </c>
      <c r="AC4">
        <v>49.8</v>
      </c>
      <c r="AD4" s="8">
        <f>LOG(N4)</f>
        <v>1.6332664111554245</v>
      </c>
      <c r="AE4" s="8">
        <f>LOG(O4)</f>
        <v>1.6369891018122291</v>
      </c>
      <c r="AF4" s="5">
        <f>LOG(P4)</f>
        <v>1.6295115342004531</v>
      </c>
      <c r="AG4" s="8">
        <f>LOG(W4)</f>
        <v>1.964259630196849</v>
      </c>
      <c r="AH4" s="8">
        <f>LOG(X4)</f>
        <v>1.9834909718151665</v>
      </c>
      <c r="AI4" s="8">
        <f>LOG(Y4)</f>
        <v>1.9437417658313136</v>
      </c>
    </row>
    <row r="5" spans="1:35" ht="12.75">
      <c r="A5" s="1" t="s">
        <v>179</v>
      </c>
      <c r="B5" s="2">
        <v>566842</v>
      </c>
      <c r="C5" s="6">
        <f>LOG(B5)-3</f>
        <v>2.7534620216962162</v>
      </c>
      <c r="D5">
        <v>19.1</v>
      </c>
      <c r="E5">
        <v>19</v>
      </c>
      <c r="F5" s="3">
        <v>19.3</v>
      </c>
      <c r="G5" s="1" t="s">
        <v>179</v>
      </c>
      <c r="H5" s="16">
        <v>29.27</v>
      </c>
      <c r="I5" s="5">
        <f>LOG(H5)</f>
        <v>1.466422722433792</v>
      </c>
      <c r="J5">
        <v>600</v>
      </c>
      <c r="K5" s="5">
        <f>LOG(J5)-2</f>
        <v>0.7781512503836434</v>
      </c>
      <c r="M5" s="1" t="s">
        <v>179</v>
      </c>
      <c r="N5">
        <v>73.16</v>
      </c>
      <c r="O5">
        <v>70.64</v>
      </c>
      <c r="P5" s="24">
        <v>75.81</v>
      </c>
      <c r="Q5" s="20">
        <f t="shared" si="1"/>
        <v>74.63039906941624</v>
      </c>
      <c r="R5" s="20">
        <f t="shared" si="2"/>
        <v>72.2648383135489</v>
      </c>
      <c r="S5" s="35">
        <f t="shared" si="3"/>
        <v>77.10453819469171</v>
      </c>
      <c r="T5" s="20">
        <f>LOG(86-Q5)</f>
        <v>1.055745221355548</v>
      </c>
      <c r="U5" s="20">
        <f>LOG(87-R5)</f>
        <v>1.1683549056524016</v>
      </c>
      <c r="V5" s="21">
        <f>LOG(89-S5)</f>
        <v>1.0753813068696276</v>
      </c>
      <c r="W5">
        <v>19.97</v>
      </c>
      <c r="X5">
        <v>22.8</v>
      </c>
      <c r="Y5" s="3">
        <v>17.01</v>
      </c>
      <c r="Z5" s="1" t="s">
        <v>344</v>
      </c>
      <c r="AA5"/>
      <c r="AB5"/>
      <c r="AC5"/>
      <c r="AD5" s="8">
        <f>LOG(N5)</f>
        <v>1.8642736968043792</v>
      </c>
      <c r="AE5" s="8">
        <f>LOG(O5)</f>
        <v>1.849050690569512</v>
      </c>
      <c r="AF5" s="5">
        <f>LOG(P5)</f>
        <v>1.8797264966395772</v>
      </c>
      <c r="AG5" s="8">
        <f>LOG(W5)</f>
        <v>1.3003780648707026</v>
      </c>
      <c r="AH5" s="8">
        <f>LOG(X5)</f>
        <v>1.3579348470004537</v>
      </c>
      <c r="AI5" s="8">
        <f>LOG(Y5)</f>
        <v>1.230704313612569</v>
      </c>
    </row>
    <row r="6" spans="1:35" ht="12.75">
      <c r="A6" s="1" t="s">
        <v>180</v>
      </c>
      <c r="B6" s="2">
        <v>9118773</v>
      </c>
      <c r="C6" s="6">
        <f>LOG(B6)-3</f>
        <v>3.9599364046464904</v>
      </c>
      <c r="D6">
        <v>17.6</v>
      </c>
      <c r="E6">
        <v>17.5</v>
      </c>
      <c r="F6" s="3">
        <v>17.7</v>
      </c>
      <c r="G6" s="1" t="s">
        <v>180</v>
      </c>
      <c r="H6" s="16">
        <v>44.6</v>
      </c>
      <c r="I6" s="5">
        <f>LOG(H6)</f>
        <v>1.649334858712142</v>
      </c>
      <c r="J6">
        <v>600</v>
      </c>
      <c r="K6" s="5">
        <f>LOG(J6)-2</f>
        <v>0.7781512503836434</v>
      </c>
      <c r="M6" s="1" t="s">
        <v>180</v>
      </c>
      <c r="N6">
        <v>48.84</v>
      </c>
      <c r="O6">
        <v>47.06</v>
      </c>
      <c r="P6" s="24">
        <v>50.69</v>
      </c>
      <c r="Q6" s="20">
        <f t="shared" si="1"/>
        <v>54.93947593920534</v>
      </c>
      <c r="R6" s="20">
        <f t="shared" si="2"/>
        <v>53.477469779312074</v>
      </c>
      <c r="S6" s="35">
        <f t="shared" si="3"/>
        <v>56.432224093885615</v>
      </c>
      <c r="T6" s="20">
        <f>LOG(86-Q6)</f>
        <v>1.492208778977577</v>
      </c>
      <c r="U6" s="20">
        <f>LOG(87-R6)</f>
        <v>1.5253367909669409</v>
      </c>
      <c r="V6" s="21">
        <f>LOG(89-S6)</f>
        <v>1.5127881010677082</v>
      </c>
      <c r="W6">
        <v>113.08</v>
      </c>
      <c r="X6">
        <v>122.29</v>
      </c>
      <c r="Y6" s="3">
        <v>103.59</v>
      </c>
      <c r="Z6" s="1" t="s">
        <v>345</v>
      </c>
      <c r="AA6">
        <v>37.8</v>
      </c>
      <c r="AB6">
        <v>49.7</v>
      </c>
      <c r="AC6">
        <v>25.8</v>
      </c>
      <c r="AD6" s="8">
        <f>LOG(N6)</f>
        <v>1.6887756552728448</v>
      </c>
      <c r="AE6" s="8">
        <f>LOG(O6)</f>
        <v>1.6726519228400025</v>
      </c>
      <c r="AF6" s="5">
        <f>LOG(P6)</f>
        <v>1.7049222912234017</v>
      </c>
      <c r="AG6" s="8">
        <f>LOG(W6)</f>
        <v>2.053385799817482</v>
      </c>
      <c r="AH6" s="8">
        <f>LOG(X6)</f>
        <v>2.0873909449971877</v>
      </c>
      <c r="AI6" s="8">
        <f>LOG(Y6)</f>
        <v>2.015317833069117</v>
      </c>
    </row>
    <row r="7" spans="1:35" ht="12.75">
      <c r="A7" s="1" t="s">
        <v>272</v>
      </c>
      <c r="B7" s="2">
        <v>8390505</v>
      </c>
      <c r="C7" s="6">
        <f>LOG(B7)-3</f>
        <v>3.9237881005322945</v>
      </c>
      <c r="D7">
        <v>16.7</v>
      </c>
      <c r="E7">
        <v>16.4</v>
      </c>
      <c r="F7" s="3">
        <v>16.9</v>
      </c>
      <c r="G7" s="1" t="s">
        <v>272</v>
      </c>
      <c r="H7" s="16">
        <v>41.97</v>
      </c>
      <c r="I7" s="5">
        <f>LOG(H7)</f>
        <v>1.62293896921149</v>
      </c>
      <c r="J7">
        <v>700</v>
      </c>
      <c r="K7" s="5">
        <f>LOG(J7)-2</f>
        <v>0.8450980400142569</v>
      </c>
      <c r="L7" s="4">
        <v>33.3</v>
      </c>
      <c r="M7" s="1" t="s">
        <v>272</v>
      </c>
      <c r="N7">
        <v>51.29</v>
      </c>
      <c r="O7">
        <v>50.48</v>
      </c>
      <c r="P7" s="24">
        <v>52.12</v>
      </c>
      <c r="Q7" s="20">
        <f t="shared" si="1"/>
        <v>54.61007174304689</v>
      </c>
      <c r="R7" s="20">
        <f t="shared" si="2"/>
        <v>54.14201634643267</v>
      </c>
      <c r="S7" s="35">
        <f t="shared" si="3"/>
        <v>55.08093097064269</v>
      </c>
      <c r="T7" s="20">
        <f>LOG(86-Q7)</f>
        <v>1.496790323102241</v>
      </c>
      <c r="U7" s="20">
        <f>LOG(87-R7)</f>
        <v>1.5166409092208541</v>
      </c>
      <c r="V7" s="21">
        <f>LOG(89-S7)</f>
        <v>1.5304439237450103</v>
      </c>
      <c r="W7">
        <v>61.93</v>
      </c>
      <c r="X7">
        <v>68.91</v>
      </c>
      <c r="Y7" s="3">
        <v>54.75</v>
      </c>
      <c r="Z7" s="1" t="s">
        <v>394</v>
      </c>
      <c r="AA7">
        <v>59.3</v>
      </c>
      <c r="AB7">
        <v>67.3</v>
      </c>
      <c r="AC7">
        <v>52.2</v>
      </c>
      <c r="AD7" s="8">
        <f>LOG(N7)</f>
        <v>1.7100326990657535</v>
      </c>
      <c r="AE7" s="8">
        <f>LOG(O7)</f>
        <v>1.7031193462360779</v>
      </c>
      <c r="AF7" s="5">
        <f>LOG(P7)</f>
        <v>1.717004407040547</v>
      </c>
      <c r="AG7" s="8">
        <f>LOG(W7)</f>
        <v>1.7919010800095714</v>
      </c>
      <c r="AH7" s="8">
        <f>LOG(X7)</f>
        <v>1.8382822499146885</v>
      </c>
      <c r="AI7" s="8">
        <f>LOG(Y7)</f>
        <v>1.738384123512156</v>
      </c>
    </row>
    <row r="8" spans="1:35" ht="12.75">
      <c r="A8" s="1" t="s">
        <v>284</v>
      </c>
      <c r="B8" s="2">
        <v>65751512</v>
      </c>
      <c r="C8" s="6">
        <f>LOG(B8)-3</f>
        <v>4.817905744168738</v>
      </c>
      <c r="D8">
        <v>16.1</v>
      </c>
      <c r="E8">
        <v>15.8</v>
      </c>
      <c r="F8" s="3">
        <v>16.4</v>
      </c>
      <c r="G8" s="1" t="s">
        <v>284</v>
      </c>
      <c r="H8" s="16">
        <v>42.96</v>
      </c>
      <c r="I8" s="5">
        <f>LOG(H8)</f>
        <v>1.6330642726914992</v>
      </c>
      <c r="J8">
        <v>700</v>
      </c>
      <c r="K8" s="5">
        <f>LOG(J8)-2</f>
        <v>0.8450980400142569</v>
      </c>
      <c r="M8" s="1" t="s">
        <v>284</v>
      </c>
      <c r="N8">
        <v>57.2</v>
      </c>
      <c r="O8">
        <v>54.97</v>
      </c>
      <c r="P8" s="24">
        <v>59.5</v>
      </c>
      <c r="Q8" s="20">
        <f t="shared" si="1"/>
        <v>61.140398938447056</v>
      </c>
      <c r="R8" s="20">
        <f t="shared" si="2"/>
        <v>59.12913996445688</v>
      </c>
      <c r="S8" s="35">
        <f t="shared" si="3"/>
        <v>63.18905472636816</v>
      </c>
      <c r="T8" s="20">
        <f>LOG(86-Q8)</f>
        <v>1.3954941549509858</v>
      </c>
      <c r="U8" s="20">
        <f>LOG(87-R8)</f>
        <v>1.4451503703253499</v>
      </c>
      <c r="V8" s="21">
        <f>LOG(89-S8)</f>
        <v>1.4118039099915536</v>
      </c>
      <c r="W8">
        <v>65.52</v>
      </c>
      <c r="X8">
        <v>71.55</v>
      </c>
      <c r="Y8" s="3">
        <v>59.32</v>
      </c>
      <c r="Z8" s="1" t="s">
        <v>406</v>
      </c>
      <c r="AA8">
        <v>65.5</v>
      </c>
      <c r="AB8">
        <v>76.2</v>
      </c>
      <c r="AC8">
        <v>55.1</v>
      </c>
      <c r="AD8" s="8">
        <f>LOG(N8)</f>
        <v>1.7573960287930241</v>
      </c>
      <c r="AE8" s="8">
        <f>LOG(O8)</f>
        <v>1.7401257369657306</v>
      </c>
      <c r="AF8" s="5">
        <f>LOG(P8)</f>
        <v>1.7745169657285496</v>
      </c>
      <c r="AG8" s="8">
        <f>LOG(W8)</f>
        <v>1.816373888752362</v>
      </c>
      <c r="AH8" s="8">
        <f>LOG(X8)</f>
        <v>1.854609638095795</v>
      </c>
      <c r="AI8" s="8">
        <f>LOG(Y8)</f>
        <v>1.7732011423563445</v>
      </c>
    </row>
    <row r="9" spans="1:35" ht="12.75">
      <c r="A9" s="1" t="s">
        <v>32</v>
      </c>
      <c r="B9" s="2">
        <v>31889923</v>
      </c>
      <c r="C9" s="6">
        <f>LOG(B9)-3</f>
        <v>4.503653470615945</v>
      </c>
      <c r="D9">
        <v>17.6</v>
      </c>
      <c r="E9">
        <v>17.6</v>
      </c>
      <c r="F9" s="3">
        <v>17.6</v>
      </c>
      <c r="G9" s="1" t="s">
        <v>32</v>
      </c>
      <c r="H9" s="16">
        <v>46.21</v>
      </c>
      <c r="I9" s="5">
        <f>LOG(H9)</f>
        <v>1.664735968518705</v>
      </c>
      <c r="J9">
        <v>800</v>
      </c>
      <c r="K9" s="5">
        <f>LOG(J9)-2</f>
        <v>0.9030899869919438</v>
      </c>
      <c r="M9" s="1" t="s">
        <v>32</v>
      </c>
      <c r="N9">
        <v>43.77</v>
      </c>
      <c r="O9">
        <v>43.6</v>
      </c>
      <c r="P9" s="24">
        <v>43.96</v>
      </c>
      <c r="Q9" s="20">
        <f>(1000*N9-W9)/(1000-W9)</f>
        <v>51.761361073857366</v>
      </c>
      <c r="R9" s="20">
        <f t="shared" si="2"/>
        <v>51.823798900010736</v>
      </c>
      <c r="S9" s="35">
        <f t="shared" si="3"/>
        <v>51.710010977725844</v>
      </c>
      <c r="T9" s="20">
        <f>LOG(86-Q9)</f>
        <v>1.5345164920268863</v>
      </c>
      <c r="U9" s="20">
        <f>LOG(87-R9)</f>
        <v>1.5462489354512563</v>
      </c>
      <c r="V9" s="21">
        <f>LOG(89-S9)</f>
        <v>1.5715922555102355</v>
      </c>
      <c r="W9">
        <v>157.43</v>
      </c>
      <c r="X9">
        <v>161.81</v>
      </c>
      <c r="Y9" s="3">
        <v>152.83</v>
      </c>
      <c r="Z9" s="1" t="s">
        <v>94</v>
      </c>
      <c r="AA9">
        <v>28.1</v>
      </c>
      <c r="AB9">
        <v>43.1</v>
      </c>
      <c r="AC9">
        <v>12.6</v>
      </c>
      <c r="AD9" s="8">
        <f>LOG(N9)</f>
        <v>1.641176546613114</v>
      </c>
      <c r="AE9" s="8">
        <f>LOG(O9)</f>
        <v>1.639486489268586</v>
      </c>
      <c r="AF9" s="5">
        <f>LOG(P9)</f>
        <v>1.643057683751453</v>
      </c>
      <c r="AG9" s="8">
        <f>LOG(W9)</f>
        <v>2.197087495449889</v>
      </c>
      <c r="AH9" s="8">
        <f>LOG(X9)</f>
        <v>2.209005357885755</v>
      </c>
      <c r="AI9" s="8">
        <f>LOG(Y9)</f>
        <v>2.184208613111503</v>
      </c>
    </row>
    <row r="10" spans="1:35" ht="12.75">
      <c r="A10" s="1" t="s">
        <v>192</v>
      </c>
      <c r="B10" s="2">
        <v>39384223</v>
      </c>
      <c r="C10" s="6">
        <f>LOG(B10)-3</f>
        <v>4.595322281819017</v>
      </c>
      <c r="D10">
        <v>17.7</v>
      </c>
      <c r="E10">
        <v>17.4</v>
      </c>
      <c r="F10" s="3">
        <v>17.9</v>
      </c>
      <c r="G10" s="1" t="s">
        <v>192</v>
      </c>
      <c r="H10" s="16">
        <v>35.95</v>
      </c>
      <c r="I10" s="5">
        <f aca="true" t="shared" si="4" ref="I10:I131">LOG(H10)</f>
        <v>1.5556988947189014</v>
      </c>
      <c r="J10">
        <v>800</v>
      </c>
      <c r="K10" s="5">
        <f>LOG(J10)-2</f>
        <v>0.9030899869919438</v>
      </c>
      <c r="L10" s="4">
        <v>38.2</v>
      </c>
      <c r="M10" s="1" t="s">
        <v>192</v>
      </c>
      <c r="N10">
        <v>50.71</v>
      </c>
      <c r="O10">
        <v>49.41</v>
      </c>
      <c r="P10" s="24">
        <v>52.04</v>
      </c>
      <c r="Q10" s="20">
        <f t="shared" si="1"/>
        <v>54.548922235029245</v>
      </c>
      <c r="R10" s="20">
        <f aca="true" t="shared" si="5" ref="R10:R131">(1000*O10-X10)/(1000-X10)</f>
        <v>53.55330235789657</v>
      </c>
      <c r="S10" s="35">
        <f aca="true" t="shared" si="6" ref="S10:S131">(1000*P10-Y10)/(1000-Y10)</f>
        <v>55.54914660083149</v>
      </c>
      <c r="T10" s="20">
        <f>LOG(86-Q10)</f>
        <v>1.4976355324318325</v>
      </c>
      <c r="U10" s="20">
        <f>LOG(87-R10)</f>
        <v>1.5243532441782204</v>
      </c>
      <c r="V10" s="21">
        <f>LOG(89-S10)</f>
        <v>1.5244072019789388</v>
      </c>
      <c r="W10">
        <v>71.69</v>
      </c>
      <c r="X10">
        <v>78.84</v>
      </c>
      <c r="Y10" s="3">
        <v>64.33</v>
      </c>
      <c r="Z10" s="1" t="s">
        <v>357</v>
      </c>
      <c r="AA10">
        <v>69.4</v>
      </c>
      <c r="AB10">
        <v>77.5</v>
      </c>
      <c r="AC10">
        <v>62.2</v>
      </c>
      <c r="AD10" s="8">
        <f>LOG(N10)</f>
        <v>1.7050936105478731</v>
      </c>
      <c r="AE10" s="8">
        <f>LOG(O10)</f>
        <v>1.6938148538894167</v>
      </c>
      <c r="AF10" s="5">
        <f>LOG(P10)</f>
        <v>1.7163372878895486</v>
      </c>
      <c r="AG10" s="8">
        <f>LOG(W10)</f>
        <v>1.8554585803860362</v>
      </c>
      <c r="AH10" s="8">
        <f>LOG(X10)</f>
        <v>1.8967466156074055</v>
      </c>
      <c r="AI10" s="8">
        <f>LOG(Y10)</f>
        <v>1.808413551400368</v>
      </c>
    </row>
    <row r="11" spans="1:35" ht="12.75">
      <c r="A11" s="1" t="s">
        <v>194</v>
      </c>
      <c r="B11" s="2">
        <v>1084971</v>
      </c>
      <c r="C11" s="6">
        <f>LOG(B11)-3</f>
        <v>3.0354181301584724</v>
      </c>
      <c r="D11">
        <v>21.1</v>
      </c>
      <c r="E11">
        <v>21.2</v>
      </c>
      <c r="F11" s="3">
        <v>21.1</v>
      </c>
      <c r="G11" s="1" t="s">
        <v>194</v>
      </c>
      <c r="H11" s="16">
        <v>26.77</v>
      </c>
      <c r="I11" s="5">
        <f t="shared" si="4"/>
        <v>1.4276483711869326</v>
      </c>
      <c r="J11">
        <v>800</v>
      </c>
      <c r="K11" s="5">
        <f>LOG(J11)-2</f>
        <v>0.9030899869919438</v>
      </c>
      <c r="L11" s="4">
        <v>38</v>
      </c>
      <c r="M11" s="1" t="s">
        <v>194</v>
      </c>
      <c r="N11">
        <v>66.6</v>
      </c>
      <c r="O11">
        <v>64.28</v>
      </c>
      <c r="P11" s="24">
        <v>69.04</v>
      </c>
      <c r="Q11" s="20">
        <f t="shared" si="1"/>
        <v>69.65228038595977</v>
      </c>
      <c r="R11" s="20">
        <f t="shared" si="2"/>
        <v>67.64349730919507</v>
      </c>
      <c r="S11" s="35">
        <f t="shared" si="3"/>
        <v>71.73794523111472</v>
      </c>
      <c r="T11" s="20">
        <f>LOG(86-Q11)</f>
        <v>1.2134571803535155</v>
      </c>
      <c r="U11" s="20">
        <f>LOG(87-R11)</f>
        <v>1.2868268922652604</v>
      </c>
      <c r="V11" s="21">
        <f>LOG(89-S11)</f>
        <v>1.2370924902016096</v>
      </c>
      <c r="W11">
        <v>44.46</v>
      </c>
      <c r="X11">
        <v>50.47</v>
      </c>
      <c r="Y11" s="3">
        <v>38.14</v>
      </c>
      <c r="Z11" s="1" t="s">
        <v>359</v>
      </c>
      <c r="AA11">
        <v>58.6</v>
      </c>
      <c r="AB11"/>
      <c r="AC11"/>
      <c r="AD11" s="8">
        <f>LOG(N11)</f>
        <v>1.823474229170301</v>
      </c>
      <c r="AE11" s="8">
        <f>LOG(O11)</f>
        <v>1.808075868091307</v>
      </c>
      <c r="AF11" s="5">
        <f>LOG(P11)</f>
        <v>1.8391007827071533</v>
      </c>
      <c r="AG11" s="8">
        <f>LOG(W11)</f>
        <v>1.6479694583629718</v>
      </c>
      <c r="AH11" s="8">
        <f>LOG(X11)</f>
        <v>1.7030333047336859</v>
      </c>
      <c r="AI11" s="8">
        <f>LOG(Y11)</f>
        <v>1.5813806887099868</v>
      </c>
    </row>
    <row r="12" spans="1:35" ht="12.75">
      <c r="A12" s="1" t="s">
        <v>322</v>
      </c>
      <c r="B12" s="2">
        <v>1472780</v>
      </c>
      <c r="C12" s="6">
        <f>LOG(B12)-3</f>
        <v>3.168137877920854</v>
      </c>
      <c r="D12">
        <v>19.1</v>
      </c>
      <c r="E12">
        <v>18.5</v>
      </c>
      <c r="F12" s="3">
        <v>19.7</v>
      </c>
      <c r="G12" s="1" t="s">
        <v>322</v>
      </c>
      <c r="H12" s="16">
        <v>36.81</v>
      </c>
      <c r="I12" s="5">
        <f>LOG(H12)</f>
        <v>1.5659658174466666</v>
      </c>
      <c r="J12">
        <v>900</v>
      </c>
      <c r="K12" s="5">
        <f>LOG(J12)-2</f>
        <v>0.9542425094393248</v>
      </c>
      <c r="M12" s="1" t="s">
        <v>322</v>
      </c>
      <c r="N12">
        <v>47.18</v>
      </c>
      <c r="O12">
        <v>45.37</v>
      </c>
      <c r="P12" s="24">
        <v>49.04</v>
      </c>
      <c r="Q12" s="20">
        <f t="shared" si="1"/>
        <v>52.51143335192415</v>
      </c>
      <c r="R12" s="20">
        <f t="shared" si="2"/>
        <v>51.062055737334994</v>
      </c>
      <c r="S12" s="35">
        <f t="shared" si="3"/>
        <v>53.96640536279341</v>
      </c>
      <c r="T12" s="20">
        <f>LOG(86-Q12)</f>
        <v>1.5248965595986035</v>
      </c>
      <c r="U12" s="20">
        <f>LOG(87-R12)</f>
        <v>1.5555532307886653</v>
      </c>
      <c r="V12" s="21">
        <f>LOG(89-S12)</f>
        <v>1.544484700578048</v>
      </c>
      <c r="W12">
        <v>103.5</v>
      </c>
      <c r="X12">
        <v>113.7</v>
      </c>
      <c r="Y12" s="3">
        <v>93.01</v>
      </c>
      <c r="Z12" s="1" t="s">
        <v>443</v>
      </c>
      <c r="AA12">
        <v>42.4</v>
      </c>
      <c r="AB12">
        <v>58.1</v>
      </c>
      <c r="AC12">
        <v>27.4</v>
      </c>
      <c r="AD12" s="8">
        <f>LOG(N12)</f>
        <v>1.6737579365495767</v>
      </c>
      <c r="AE12" s="8">
        <f>LOG(O12)</f>
        <v>1.6567687792660166</v>
      </c>
      <c r="AF12" s="5">
        <f>LOG(P12)</f>
        <v>1.6905504615103586</v>
      </c>
      <c r="AG12" s="8">
        <f>LOG(W12)</f>
        <v>2.0149403497929366</v>
      </c>
      <c r="AH12" s="8">
        <f>LOG(X12)</f>
        <v>2.0557604646877348</v>
      </c>
      <c r="AI12" s="8">
        <f>LOG(Y12)</f>
        <v>1.9685296443748395</v>
      </c>
    </row>
    <row r="13" spans="1:35" ht="12.75">
      <c r="A13" s="1" t="s">
        <v>83</v>
      </c>
      <c r="B13" s="2">
        <v>3195931</v>
      </c>
      <c r="C13" s="6">
        <f>LOG(B13)-3</f>
        <v>3.504597394345729</v>
      </c>
      <c r="D13">
        <v>18.1</v>
      </c>
      <c r="E13">
        <v>17.9</v>
      </c>
      <c r="F13" s="3">
        <v>18.2</v>
      </c>
      <c r="G13" s="1" t="s">
        <v>83</v>
      </c>
      <c r="H13" s="16">
        <v>43.75</v>
      </c>
      <c r="I13" s="5">
        <f>LOG(H13)</f>
        <v>1.6409780573583321</v>
      </c>
      <c r="J13">
        <v>900</v>
      </c>
      <c r="K13" s="5">
        <f>LOG(J13)-2</f>
        <v>0.9542425094393248</v>
      </c>
      <c r="M13" s="1" t="s">
        <v>83</v>
      </c>
      <c r="N13">
        <v>40.39</v>
      </c>
      <c r="O13">
        <v>38.93</v>
      </c>
      <c r="P13" s="24">
        <v>41.89</v>
      </c>
      <c r="Q13" s="20">
        <f t="shared" si="1"/>
        <v>47.32646100650381</v>
      </c>
      <c r="R13" s="20">
        <f t="shared" si="2"/>
        <v>46.46053814346497</v>
      </c>
      <c r="S13" s="35">
        <f t="shared" si="3"/>
        <v>48.1811321625551</v>
      </c>
      <c r="T13" s="20">
        <f>LOG(86-Q13)</f>
        <v>1.5874139159319052</v>
      </c>
      <c r="U13" s="20">
        <f>LOG(87-R13)</f>
        <v>1.6078779793276727</v>
      </c>
      <c r="V13" s="21">
        <f>LOG(89-S13)</f>
        <v>1.6108609548443074</v>
      </c>
      <c r="W13">
        <v>149.73</v>
      </c>
      <c r="X13">
        <v>165.65</v>
      </c>
      <c r="Y13" s="3">
        <v>133.34</v>
      </c>
      <c r="Z13" s="1" t="s">
        <v>471</v>
      </c>
      <c r="AA13">
        <v>57.5</v>
      </c>
      <c r="AB13">
        <v>73.3</v>
      </c>
      <c r="AC13">
        <v>41.6</v>
      </c>
      <c r="AD13" s="8">
        <f>LOG(N13)</f>
        <v>1.6062738531699883</v>
      </c>
      <c r="AE13" s="8">
        <f>LOG(O13)</f>
        <v>1.5902844037181618</v>
      </c>
      <c r="AF13" s="5">
        <f>LOG(P13)</f>
        <v>1.6221103603612195</v>
      </c>
      <c r="AG13" s="8">
        <f>LOG(W13)</f>
        <v>2.175308824585785</v>
      </c>
      <c r="AH13" s="8">
        <f>LOG(X13)</f>
        <v>2.219191440217979</v>
      </c>
      <c r="AI13" s="8">
        <f>LOG(Y13)</f>
        <v>2.124960450789545</v>
      </c>
    </row>
    <row r="14" spans="1:35" ht="12.75">
      <c r="A14" s="1" t="s">
        <v>90</v>
      </c>
      <c r="B14" s="2">
        <v>19448815</v>
      </c>
      <c r="C14" s="6">
        <f>LOG(B14)-3</f>
        <v>4.288893145268976</v>
      </c>
      <c r="D14">
        <v>17.8</v>
      </c>
      <c r="E14">
        <v>17.6</v>
      </c>
      <c r="F14" s="3">
        <v>18</v>
      </c>
      <c r="G14" s="1" t="s">
        <v>90</v>
      </c>
      <c r="H14" s="16">
        <v>38.6</v>
      </c>
      <c r="I14" s="5">
        <f>LOG(H14)</f>
        <v>1.586587304671755</v>
      </c>
      <c r="J14">
        <v>900</v>
      </c>
      <c r="K14" s="5">
        <f>LOG(J14)-2</f>
        <v>0.9542425094393248</v>
      </c>
      <c r="L14" s="4">
        <v>47.5</v>
      </c>
      <c r="M14" s="1" t="s">
        <v>90</v>
      </c>
      <c r="N14">
        <v>62.14</v>
      </c>
      <c r="O14">
        <v>60.23</v>
      </c>
      <c r="P14" s="24">
        <v>64.1</v>
      </c>
      <c r="Q14" s="20">
        <f t="shared" si="1"/>
        <v>65.83700608708563</v>
      </c>
      <c r="R14" s="20">
        <f t="shared" si="2"/>
        <v>64.15104860807541</v>
      </c>
      <c r="S14" s="35">
        <f t="shared" si="3"/>
        <v>67.54714195317442</v>
      </c>
      <c r="T14" s="20">
        <f>LOG(86-Q14)</f>
        <v>1.3045550190095903</v>
      </c>
      <c r="U14" s="20">
        <f>LOG(87-R14)</f>
        <v>1.3588662737647037</v>
      </c>
      <c r="V14" s="21">
        <f>LOG(89-S14)</f>
        <v>1.331485159051293</v>
      </c>
      <c r="W14">
        <v>57.02</v>
      </c>
      <c r="X14">
        <v>62.09</v>
      </c>
      <c r="Y14" s="3">
        <v>51.8</v>
      </c>
      <c r="Z14" s="1" t="s">
        <v>200</v>
      </c>
      <c r="AA14">
        <v>68.9</v>
      </c>
      <c r="AB14">
        <v>75.5</v>
      </c>
      <c r="AC14">
        <v>62.5</v>
      </c>
      <c r="AD14" s="8">
        <f>LOG(N14)</f>
        <v>1.7933712489189557</v>
      </c>
      <c r="AE14" s="8">
        <f>LOG(O14)</f>
        <v>1.7798128631705805</v>
      </c>
      <c r="AF14" s="5">
        <f>LOG(P14)</f>
        <v>1.8068580295188175</v>
      </c>
      <c r="AG14" s="8">
        <f>LOG(W14)</f>
        <v>1.756027212973441</v>
      </c>
      <c r="AH14" s="8">
        <f>LOG(X14)</f>
        <v>1.7930216598459832</v>
      </c>
      <c r="AI14" s="8">
        <f>LOG(Y14)</f>
        <v>1.714329759745233</v>
      </c>
    </row>
    <row r="15" spans="1:35" ht="12.75">
      <c r="A15" s="1" t="s">
        <v>175</v>
      </c>
      <c r="B15" s="2">
        <v>6144562</v>
      </c>
      <c r="C15" s="6">
        <f>LOG(B15)-3</f>
        <v>3.7884909307110606</v>
      </c>
      <c r="D15">
        <v>17.5</v>
      </c>
      <c r="E15">
        <v>17.2</v>
      </c>
      <c r="F15" s="3">
        <v>17.7</v>
      </c>
      <c r="G15" s="1" t="s">
        <v>175</v>
      </c>
      <c r="H15" s="16">
        <v>45.41</v>
      </c>
      <c r="I15" s="5">
        <f>LOG(H15)</f>
        <v>1.6571515019009666</v>
      </c>
      <c r="J15">
        <v>900</v>
      </c>
      <c r="K15" s="5">
        <f>LOG(J15)-2</f>
        <v>0.9542425094393248</v>
      </c>
      <c r="L15" s="4">
        <v>62.9</v>
      </c>
      <c r="M15" s="1" t="s">
        <v>175</v>
      </c>
      <c r="N15">
        <v>40.58</v>
      </c>
      <c r="O15">
        <v>38.36</v>
      </c>
      <c r="P15" s="24">
        <v>42.87</v>
      </c>
      <c r="Q15" s="20">
        <f t="shared" si="1"/>
        <v>48.022204269777724</v>
      </c>
      <c r="R15" s="20">
        <f t="shared" si="2"/>
        <v>46.306265992408534</v>
      </c>
      <c r="S15" s="35">
        <f t="shared" si="3"/>
        <v>49.722871938092744</v>
      </c>
      <c r="T15" s="20">
        <f>LOG(86-Q15)</f>
        <v>1.5795297542403366</v>
      </c>
      <c r="U15" s="20">
        <f>LOG(87-R15)</f>
        <v>1.6095275420157173</v>
      </c>
      <c r="V15" s="21">
        <f>LOG(89-S15)</f>
        <v>1.5941397247242572</v>
      </c>
      <c r="W15">
        <v>158.27</v>
      </c>
      <c r="X15">
        <v>175.39</v>
      </c>
      <c r="Y15" s="3">
        <v>140.65</v>
      </c>
      <c r="Z15" s="1" t="s">
        <v>340</v>
      </c>
      <c r="AA15">
        <v>35.1</v>
      </c>
      <c r="AB15">
        <v>46.9</v>
      </c>
      <c r="AC15">
        <v>24.4</v>
      </c>
      <c r="AD15" s="8">
        <f>LOG(N15)</f>
        <v>1.6083120426973272</v>
      </c>
      <c r="AE15" s="8">
        <f>LOG(O15)</f>
        <v>1.583878598498626</v>
      </c>
      <c r="AF15" s="5">
        <f>LOG(P15)</f>
        <v>1.6321534835106326</v>
      </c>
      <c r="AG15" s="8">
        <f>LOG(W15)</f>
        <v>2.1993986023596164</v>
      </c>
      <c r="AH15" s="8">
        <f>LOG(X15)</f>
        <v>2.244004828091453</v>
      </c>
      <c r="AI15" s="8">
        <f>LOG(Y15)</f>
        <v>2.1481397365012196</v>
      </c>
    </row>
    <row r="16" spans="1:35" ht="12.75">
      <c r="A16" s="1" t="s">
        <v>292</v>
      </c>
      <c r="B16" s="2">
        <v>496374</v>
      </c>
      <c r="C16" s="6">
        <f>LOG(B16)-3</f>
        <v>2.6958090251388356</v>
      </c>
      <c r="D16">
        <v>18.2</v>
      </c>
      <c r="E16">
        <v>18.6</v>
      </c>
      <c r="F16" s="3">
        <v>17.7</v>
      </c>
      <c r="G16" s="1" t="s">
        <v>292</v>
      </c>
      <c r="H16" s="16">
        <v>39.07</v>
      </c>
      <c r="I16" s="5">
        <f>LOG(H16)</f>
        <v>1.5918434112247846</v>
      </c>
      <c r="J16" s="2">
        <v>1000</v>
      </c>
      <c r="K16" s="5">
        <f>LOG(J16)-2</f>
        <v>1</v>
      </c>
      <c r="M16" s="1" t="s">
        <v>292</v>
      </c>
      <c r="N16">
        <v>43.25</v>
      </c>
      <c r="O16">
        <v>41.88</v>
      </c>
      <c r="P16" s="24">
        <v>44.65</v>
      </c>
      <c r="Q16" s="20">
        <f t="shared" si="1"/>
        <v>47.984642416289496</v>
      </c>
      <c r="R16" s="20">
        <f t="shared" si="2"/>
        <v>46.84758593618572</v>
      </c>
      <c r="S16" s="35">
        <f t="shared" si="3"/>
        <v>49.12356676662551</v>
      </c>
      <c r="T16" s="20">
        <f>LOG(86-Q16)</f>
        <v>1.579959079944485</v>
      </c>
      <c r="U16" s="20">
        <f>LOG(87-R16)</f>
        <v>1.603711661272887</v>
      </c>
      <c r="V16" s="21">
        <f>LOG(89-S16)</f>
        <v>1.6007163056993383</v>
      </c>
      <c r="W16">
        <v>100.77</v>
      </c>
      <c r="X16">
        <v>108.35</v>
      </c>
      <c r="Y16" s="3">
        <v>92.96</v>
      </c>
      <c r="Z16" s="1" t="s">
        <v>415</v>
      </c>
      <c r="AA16">
        <v>67.9</v>
      </c>
      <c r="AB16">
        <v>78</v>
      </c>
      <c r="AC16">
        <v>58.4</v>
      </c>
      <c r="AD16" s="8">
        <f>LOG(N16)</f>
        <v>1.635986111800833</v>
      </c>
      <c r="AE16" s="8">
        <f>LOG(O16)</f>
        <v>1.6220066730068048</v>
      </c>
      <c r="AF16" s="5">
        <f>LOG(P16)</f>
        <v>1.6498214632245651</v>
      </c>
      <c r="AG16" s="8">
        <f>LOG(W16)</f>
        <v>2.0033312585613268</v>
      </c>
      <c r="AH16" s="8">
        <f>LOG(X16)</f>
        <v>2.0348289156558366</v>
      </c>
      <c r="AI16" s="8">
        <f>LOG(Y16)</f>
        <v>1.9682961150462555</v>
      </c>
    </row>
    <row r="17" spans="1:35" ht="12.75">
      <c r="A17" s="1" t="s">
        <v>299</v>
      </c>
      <c r="B17" s="2">
        <v>4906585</v>
      </c>
      <c r="C17" s="6">
        <f>LOG(B17)-3</f>
        <v>3.690779326814864</v>
      </c>
      <c r="D17">
        <v>17.9</v>
      </c>
      <c r="E17">
        <v>17.7</v>
      </c>
      <c r="F17" s="3">
        <v>18.2</v>
      </c>
      <c r="G17" s="1" t="s">
        <v>299</v>
      </c>
      <c r="H17" s="16">
        <v>33.97</v>
      </c>
      <c r="I17" s="5">
        <f>LOG(H17)</f>
        <v>1.531095546870028</v>
      </c>
      <c r="J17" s="2">
        <v>1000</v>
      </c>
      <c r="K17" s="5">
        <f>LOG(J17)-2</f>
        <v>1</v>
      </c>
      <c r="M17" s="1" t="s">
        <v>299</v>
      </c>
      <c r="N17">
        <v>59.55</v>
      </c>
      <c r="O17">
        <v>57.88</v>
      </c>
      <c r="P17" s="24">
        <v>61.28</v>
      </c>
      <c r="Q17" s="20">
        <f t="shared" si="1"/>
        <v>62.32431186895136</v>
      </c>
      <c r="R17" s="20">
        <f t="shared" si="2"/>
        <v>60.93993361083302</v>
      </c>
      <c r="S17" s="35">
        <f t="shared" si="3"/>
        <v>63.74264897215717</v>
      </c>
      <c r="T17" s="20">
        <f>LOG(86-Q17)</f>
        <v>1.374302610576015</v>
      </c>
      <c r="U17" s="20">
        <f>LOG(87-R17)</f>
        <v>1.4159755177622968</v>
      </c>
      <c r="V17" s="21">
        <f>LOG(89-S17)</f>
        <v>1.4023878001260104</v>
      </c>
      <c r="W17">
        <v>45.24</v>
      </c>
      <c r="X17">
        <v>51.05</v>
      </c>
      <c r="Y17" s="3">
        <v>39.25</v>
      </c>
      <c r="Z17" s="1" t="s">
        <v>422</v>
      </c>
      <c r="AA17">
        <v>58.6</v>
      </c>
      <c r="AB17">
        <v>69.9</v>
      </c>
      <c r="AC17">
        <v>47.6</v>
      </c>
      <c r="AD17" s="8">
        <f>LOG(N17)</f>
        <v>1.7748817658187963</v>
      </c>
      <c r="AE17" s="8">
        <f>LOG(O17)</f>
        <v>1.762528522447</v>
      </c>
      <c r="AF17" s="5">
        <f>LOG(P17)</f>
        <v>1.7873187566245474</v>
      </c>
      <c r="AG17" s="8">
        <f>LOG(W17)</f>
        <v>1.6555225962534177</v>
      </c>
      <c r="AH17" s="8">
        <f>LOG(X17)</f>
        <v>1.707995746422929</v>
      </c>
      <c r="AI17" s="8">
        <f>LOG(Y17)</f>
        <v>1.5938396610812713</v>
      </c>
    </row>
    <row r="18" spans="1:35" ht="12.75">
      <c r="A18" s="1" t="s">
        <v>301</v>
      </c>
      <c r="B18" s="2">
        <v>76511887</v>
      </c>
      <c r="C18" s="6">
        <f>LOG(B18)-3</f>
        <v>4.883728913028938</v>
      </c>
      <c r="D18">
        <v>18</v>
      </c>
      <c r="E18">
        <v>17.8</v>
      </c>
      <c r="F18" s="3">
        <v>18.1</v>
      </c>
      <c r="G18" s="1" t="s">
        <v>301</v>
      </c>
      <c r="H18" s="16">
        <v>37.39</v>
      </c>
      <c r="I18" s="5">
        <f>LOG(H18)</f>
        <v>1.5727554651542197</v>
      </c>
      <c r="J18" s="2">
        <v>1000</v>
      </c>
      <c r="K18" s="5">
        <f>LOG(J18)-2</f>
        <v>1</v>
      </c>
      <c r="L18" s="4">
        <v>30</v>
      </c>
      <c r="M18" s="1" t="s">
        <v>301</v>
      </c>
      <c r="N18">
        <v>49.23</v>
      </c>
      <c r="O18">
        <v>48.06</v>
      </c>
      <c r="P18" s="24">
        <v>50.44</v>
      </c>
      <c r="Q18" s="20">
        <f t="shared" si="1"/>
        <v>54.112060611399876</v>
      </c>
      <c r="R18" s="20">
        <f t="shared" si="2"/>
        <v>53.38026334828534</v>
      </c>
      <c r="S18" s="35">
        <f t="shared" si="3"/>
        <v>54.855622487772465</v>
      </c>
      <c r="T18" s="20">
        <f>LOG(86-Q18)</f>
        <v>1.503626455866525</v>
      </c>
      <c r="U18" s="20">
        <f>LOG(87-R18)</f>
        <v>1.5265943072249548</v>
      </c>
      <c r="V18" s="21">
        <f>LOG(89-S18)</f>
        <v>1.5333191994832147</v>
      </c>
      <c r="W18">
        <v>91.92</v>
      </c>
      <c r="X18">
        <v>101.57</v>
      </c>
      <c r="Y18" s="3">
        <v>81.99</v>
      </c>
      <c r="Z18" s="1" t="s">
        <v>424</v>
      </c>
      <c r="AA18">
        <v>42.7</v>
      </c>
      <c r="AB18">
        <v>50.3</v>
      </c>
      <c r="AC18">
        <v>35.1</v>
      </c>
      <c r="AD18" s="8">
        <f>LOG(N18)</f>
        <v>1.6922298357727557</v>
      </c>
      <c r="AE18" s="8">
        <f>LOG(O18)</f>
        <v>1.6817837664678814</v>
      </c>
      <c r="AF18" s="5">
        <f>LOG(P18)</f>
        <v>1.702775077901044</v>
      </c>
      <c r="AG18" s="8">
        <f>LOG(W18)</f>
        <v>1.9634100156802288</v>
      </c>
      <c r="AH18" s="8">
        <f>LOG(X18)</f>
        <v>2.006765452451993</v>
      </c>
      <c r="AI18" s="8">
        <f>LOG(Y18)</f>
        <v>1.913760886412323</v>
      </c>
    </row>
    <row r="19" spans="1:35" ht="12.75">
      <c r="A19" s="1" t="s">
        <v>144</v>
      </c>
      <c r="B19" s="2">
        <v>12894865</v>
      </c>
      <c r="C19" s="6">
        <f>LOG(B19)-3</f>
        <v>4.110416799745615</v>
      </c>
      <c r="D19">
        <v>16.5</v>
      </c>
      <c r="E19">
        <v>16.5</v>
      </c>
      <c r="F19" s="3">
        <v>16.4</v>
      </c>
      <c r="G19" s="1" t="s">
        <v>144</v>
      </c>
      <c r="H19" s="16">
        <v>50.16</v>
      </c>
      <c r="I19" s="5">
        <f>LOG(H19)</f>
        <v>1.70035752782266</v>
      </c>
      <c r="J19" s="2">
        <v>1000</v>
      </c>
      <c r="K19" s="5">
        <f>LOG(J19)-2</f>
        <v>1</v>
      </c>
      <c r="L19" s="4">
        <v>50.5</v>
      </c>
      <c r="M19" s="1" t="s">
        <v>144</v>
      </c>
      <c r="N19">
        <v>44.03</v>
      </c>
      <c r="O19">
        <v>44.05</v>
      </c>
      <c r="P19" s="24">
        <v>44</v>
      </c>
      <c r="Q19" s="20">
        <f t="shared" si="1"/>
        <v>49.72221656079803</v>
      </c>
      <c r="R19" s="20">
        <f t="shared" si="2"/>
        <v>49.963854325424805</v>
      </c>
      <c r="S19" s="35">
        <f t="shared" si="3"/>
        <v>49.464902393940754</v>
      </c>
      <c r="T19" s="20">
        <f>LOG(86-Q19)</f>
        <v>1.5596407439467321</v>
      </c>
      <c r="U19" s="20">
        <f>LOG(87-R19)</f>
        <v>1.5686257836426758</v>
      </c>
      <c r="V19" s="21">
        <f>LOG(89-S19)</f>
        <v>1.5969828153409469</v>
      </c>
      <c r="W19">
        <v>116.83</v>
      </c>
      <c r="X19">
        <v>120.78</v>
      </c>
      <c r="Y19" s="3">
        <v>112.76</v>
      </c>
      <c r="Z19" s="1" t="s">
        <v>225</v>
      </c>
      <c r="AA19">
        <v>28.7</v>
      </c>
      <c r="AB19">
        <v>42.9</v>
      </c>
      <c r="AC19">
        <v>15.1</v>
      </c>
      <c r="AD19" s="8">
        <f>LOG(N19)</f>
        <v>1.6437486854595258</v>
      </c>
      <c r="AE19" s="8">
        <f>LOG(O19)</f>
        <v>1.6439459127480667</v>
      </c>
      <c r="AF19" s="5">
        <f>LOG(P19)</f>
        <v>1.6434526764861874</v>
      </c>
      <c r="AG19" s="8">
        <f>LOG(W19)</f>
        <v>2.0675543766935034</v>
      </c>
      <c r="AH19" s="8">
        <f>LOG(X19)</f>
        <v>2.081995025272298</v>
      </c>
      <c r="AI19" s="8">
        <f>LOG(Y19)</f>
        <v>2.0521550671995645</v>
      </c>
    </row>
    <row r="20" spans="1:35" ht="12.75">
      <c r="A20" s="1" t="s">
        <v>20</v>
      </c>
      <c r="B20" s="2">
        <v>22230531</v>
      </c>
      <c r="C20" s="6">
        <f>LOG(B20)-3</f>
        <v>4.346949836410897</v>
      </c>
      <c r="D20">
        <v>16.7</v>
      </c>
      <c r="E20">
        <v>16.6</v>
      </c>
      <c r="F20" s="3">
        <v>16.7</v>
      </c>
      <c r="G20" s="1" t="s">
        <v>20</v>
      </c>
      <c r="H20" s="16">
        <v>42.67</v>
      </c>
      <c r="I20" s="5">
        <f>LOG(H20)</f>
        <v>1.630122642859312</v>
      </c>
      <c r="J20" s="2">
        <v>1000</v>
      </c>
      <c r="K20" s="5">
        <f t="shared" si="0"/>
        <v>1</v>
      </c>
      <c r="L20" s="4">
        <v>33.4</v>
      </c>
      <c r="M20" s="1" t="s">
        <v>20</v>
      </c>
      <c r="N20">
        <v>62.52</v>
      </c>
      <c r="O20">
        <v>60.61</v>
      </c>
      <c r="P20" s="24">
        <v>64.54</v>
      </c>
      <c r="Q20" s="20">
        <f t="shared" si="1"/>
        <v>66.29953721394303</v>
      </c>
      <c r="R20" s="20">
        <f t="shared" si="2"/>
        <v>64.5826435702705</v>
      </c>
      <c r="S20" s="35">
        <f t="shared" si="3"/>
        <v>68.09963567242198</v>
      </c>
      <c r="T20" s="20">
        <f>LOG(86-Q20)</f>
        <v>1.2944764283478944</v>
      </c>
      <c r="U20" s="20">
        <f>LOG(87-R20)</f>
        <v>1.3505843970335945</v>
      </c>
      <c r="V20" s="21">
        <f>LOG(89-S20)</f>
        <v>1.3201538566410858</v>
      </c>
      <c r="W20">
        <v>57.88</v>
      </c>
      <c r="X20">
        <v>62.48</v>
      </c>
      <c r="Y20" s="3">
        <v>53.05</v>
      </c>
      <c r="Z20" s="1" t="s">
        <v>379</v>
      </c>
      <c r="AA20" s="9">
        <v>50.2</v>
      </c>
      <c r="AB20" s="9">
        <v>70.5</v>
      </c>
      <c r="AC20" s="9">
        <v>30</v>
      </c>
      <c r="AD20" s="8">
        <f>LOG(N20)</f>
        <v>1.7960189693471493</v>
      </c>
      <c r="AE20" s="8">
        <f>LOG(O20)</f>
        <v>1.78254428401001</v>
      </c>
      <c r="AF20" s="5">
        <f>LOG(P20)</f>
        <v>1.8098289610678862</v>
      </c>
      <c r="AG20" s="8">
        <f>LOG(W20)</f>
        <v>1.762528522447</v>
      </c>
      <c r="AH20" s="8">
        <f>LOG(X20)</f>
        <v>1.795741020869244</v>
      </c>
      <c r="AI20" s="8">
        <f>LOG(Y20)</f>
        <v>1.7246853882373594</v>
      </c>
    </row>
    <row r="21" spans="1:35" ht="12.75">
      <c r="A21" s="1" t="s">
        <v>21</v>
      </c>
      <c r="B21" s="2">
        <v>11477447</v>
      </c>
      <c r="C21" s="6">
        <f>LOG(B21)-3</f>
        <v>4.059845295978621</v>
      </c>
      <c r="D21">
        <v>16.8</v>
      </c>
      <c r="E21">
        <v>16.6</v>
      </c>
      <c r="F21" s="3">
        <v>16.9</v>
      </c>
      <c r="G21" s="1" t="s">
        <v>21</v>
      </c>
      <c r="H21" s="16">
        <v>40.78</v>
      </c>
      <c r="I21" s="5">
        <f>LOG(H21)</f>
        <v>1.6104472214421213</v>
      </c>
      <c r="J21" s="2">
        <v>1000</v>
      </c>
      <c r="K21" s="5">
        <f>LOG(J21)-2</f>
        <v>1</v>
      </c>
      <c r="L21" s="4">
        <v>52.6</v>
      </c>
      <c r="M21" s="1" t="s">
        <v>21</v>
      </c>
      <c r="N21">
        <v>38.44</v>
      </c>
      <c r="O21">
        <v>38.34</v>
      </c>
      <c r="P21" s="24">
        <v>38.54</v>
      </c>
      <c r="Q21" s="20">
        <f t="shared" si="1"/>
        <v>42.63284368779816</v>
      </c>
      <c r="R21" s="20">
        <f t="shared" si="2"/>
        <v>42.74305772928498</v>
      </c>
      <c r="S21" s="35">
        <f t="shared" si="3"/>
        <v>42.51736341517363</v>
      </c>
      <c r="T21" s="20">
        <f>LOG(86-Q21)</f>
        <v>1.6371609453581466</v>
      </c>
      <c r="U21" s="20">
        <f>LOG(87-R21)</f>
        <v>1.6459814050537556</v>
      </c>
      <c r="V21" s="21">
        <f>LOG(89-S21)</f>
        <v>1.6672907541018462</v>
      </c>
      <c r="W21">
        <v>100.71</v>
      </c>
      <c r="X21">
        <v>105.48</v>
      </c>
      <c r="Y21" s="3">
        <v>95.8</v>
      </c>
      <c r="Z21" s="1" t="s">
        <v>380</v>
      </c>
      <c r="AA21">
        <v>80.6</v>
      </c>
      <c r="AB21">
        <v>86.8</v>
      </c>
      <c r="AC21">
        <v>74.8</v>
      </c>
      <c r="AD21" s="8">
        <f>LOG(N21)</f>
        <v>1.5847833789965078</v>
      </c>
      <c r="AE21" s="8">
        <f>LOG(O21)</f>
        <v>1.5836521085420439</v>
      </c>
      <c r="AF21" s="5">
        <f>LOG(P21)</f>
        <v>1.5859117103194342</v>
      </c>
      <c r="AG21" s="8">
        <f>LOG(W21)</f>
        <v>2.0030725959676747</v>
      </c>
      <c r="AH21" s="8">
        <f>LOG(X21)</f>
        <v>2.023170121121397</v>
      </c>
      <c r="AI21" s="8">
        <f>LOG(Y21)</f>
        <v>1.9813655090785445</v>
      </c>
    </row>
    <row r="22" spans="1:35" ht="12.75">
      <c r="A22" s="1" t="s">
        <v>260</v>
      </c>
      <c r="B22" s="2">
        <v>8078314</v>
      </c>
      <c r="C22" s="6">
        <f>LOG(B22)-3</f>
        <v>3.9073207299700172</v>
      </c>
      <c r="D22">
        <v>17.7</v>
      </c>
      <c r="E22">
        <v>17.3</v>
      </c>
      <c r="F22" s="3">
        <v>18.1</v>
      </c>
      <c r="G22" s="1" t="s">
        <v>260</v>
      </c>
      <c r="H22" s="16">
        <v>38.1</v>
      </c>
      <c r="I22" s="5">
        <f>LOG(H22)</f>
        <v>1.5809249756756194</v>
      </c>
      <c r="J22" s="2">
        <v>1100</v>
      </c>
      <c r="K22" s="5">
        <f>LOG(J22)-2</f>
        <v>1.041392685158225</v>
      </c>
      <c r="M22" s="1" t="s">
        <v>260</v>
      </c>
      <c r="N22">
        <v>53.44</v>
      </c>
      <c r="O22">
        <v>52.28</v>
      </c>
      <c r="P22" s="24">
        <v>54.63</v>
      </c>
      <c r="Q22" s="20">
        <f t="shared" si="1"/>
        <v>57.867104050317195</v>
      </c>
      <c r="R22" s="20">
        <f t="shared" si="2"/>
        <v>56.880045331706036</v>
      </c>
      <c r="S22" s="35">
        <f t="shared" si="3"/>
        <v>58.8695211170339</v>
      </c>
      <c r="T22" s="20">
        <f>LOG(86-Q22)</f>
        <v>1.4492144399587474</v>
      </c>
      <c r="U22" s="20">
        <f>LOG(87-R22)</f>
        <v>1.4788543138990282</v>
      </c>
      <c r="V22" s="21">
        <f>LOG(89-S22)</f>
        <v>1.4790060342480964</v>
      </c>
      <c r="W22">
        <v>77.85</v>
      </c>
      <c r="X22">
        <v>82.32</v>
      </c>
      <c r="Y22" s="3">
        <v>73.26</v>
      </c>
      <c r="Z22" s="1" t="s">
        <v>382</v>
      </c>
      <c r="AA22">
        <v>34.7</v>
      </c>
      <c r="AB22">
        <v>47.9</v>
      </c>
      <c r="AC22">
        <v>23.3</v>
      </c>
      <c r="AD22" s="8">
        <f>LOG(N22)</f>
        <v>1.7278664494674891</v>
      </c>
      <c r="AE22" s="8">
        <f>LOG(O22)</f>
        <v>1.7183355789085066</v>
      </c>
      <c r="AF22" s="5">
        <f>LOG(P22)</f>
        <v>1.7374312005145824</v>
      </c>
      <c r="AG22" s="8">
        <f>LOG(W22)</f>
        <v>1.891258616904139</v>
      </c>
      <c r="AH22" s="8">
        <f>LOG(X22)</f>
        <v>1.9155053617543765</v>
      </c>
      <c r="AI22" s="8">
        <f>LOG(Y22)</f>
        <v>1.8648669143285261</v>
      </c>
    </row>
    <row r="23" spans="1:35" ht="12.75">
      <c r="A23" s="1" t="s">
        <v>278</v>
      </c>
      <c r="B23" s="2">
        <v>4369038</v>
      </c>
      <c r="C23" s="6">
        <f>LOG(B23)-3</f>
        <v>3.640385822031277</v>
      </c>
      <c r="D23">
        <v>18.5</v>
      </c>
      <c r="E23">
        <v>18.2</v>
      </c>
      <c r="F23" s="3">
        <v>18.9</v>
      </c>
      <c r="G23" s="1" t="s">
        <v>278</v>
      </c>
      <c r="H23" s="16">
        <v>33.52</v>
      </c>
      <c r="I23" s="5">
        <f>LOG(H23)</f>
        <v>1.525304009958239</v>
      </c>
      <c r="J23" s="2">
        <v>1200</v>
      </c>
      <c r="K23" s="5">
        <f>LOG(J23)-2</f>
        <v>1.0791812460476247</v>
      </c>
      <c r="L23" s="4">
        <v>61.3</v>
      </c>
      <c r="M23" s="1" t="s">
        <v>278</v>
      </c>
      <c r="N23">
        <v>43.74</v>
      </c>
      <c r="O23">
        <v>43.69</v>
      </c>
      <c r="P23" s="24">
        <v>43.79</v>
      </c>
      <c r="Q23" s="20">
        <f t="shared" si="1"/>
        <v>47.657860550418654</v>
      </c>
      <c r="R23" s="20">
        <f t="shared" si="2"/>
        <v>47.94716931333304</v>
      </c>
      <c r="S23" s="35">
        <f t="shared" si="3"/>
        <v>47.362208136952155</v>
      </c>
      <c r="T23" s="20">
        <f>LOG(86-Q23)</f>
        <v>1.5836763423767908</v>
      </c>
      <c r="U23" s="20">
        <f>LOG(87-R23)</f>
        <v>1.5916525185473656</v>
      </c>
      <c r="V23" s="21">
        <f>LOG(89-S23)</f>
        <v>1.6194876899277988</v>
      </c>
      <c r="W23">
        <v>83.97</v>
      </c>
      <c r="X23">
        <v>90.68</v>
      </c>
      <c r="Y23" s="3">
        <v>77.05</v>
      </c>
      <c r="Z23" s="1" t="s">
        <v>400</v>
      </c>
      <c r="AA23">
        <v>51</v>
      </c>
      <c r="AB23">
        <v>63.3</v>
      </c>
      <c r="AC23">
        <v>39.9</v>
      </c>
      <c r="AD23" s="8">
        <f>LOG(N23)</f>
        <v>1.6408787787016184</v>
      </c>
      <c r="AE23" s="8">
        <f>LOG(O23)</f>
        <v>1.6403820447095685</v>
      </c>
      <c r="AF23" s="5">
        <f>LOG(P23)</f>
        <v>1.6413749451921256</v>
      </c>
      <c r="AG23" s="8">
        <f>LOG(W23)</f>
        <v>1.9241241531858249</v>
      </c>
      <c r="AH23" s="8">
        <f>LOG(X23)</f>
        <v>1.9575115114544799</v>
      </c>
      <c r="AI23" s="8">
        <f>LOG(Y23)</f>
        <v>1.886772643054438</v>
      </c>
    </row>
    <row r="24" spans="1:35" ht="12.75">
      <c r="A24" s="1" t="s">
        <v>73</v>
      </c>
      <c r="B24" s="2">
        <v>36913721</v>
      </c>
      <c r="C24" s="6">
        <f>LOG(B24)-3</f>
        <v>4.567187825426364</v>
      </c>
      <c r="D24">
        <v>18.6</v>
      </c>
      <c r="E24">
        <v>18.5</v>
      </c>
      <c r="F24" s="3">
        <v>18.7</v>
      </c>
      <c r="G24" s="1" t="s">
        <v>73</v>
      </c>
      <c r="H24" s="16">
        <v>38.94</v>
      </c>
      <c r="I24" s="5">
        <f>LOG(H24)</f>
        <v>1.5903959471840128</v>
      </c>
      <c r="J24" s="2">
        <v>1200</v>
      </c>
      <c r="K24" s="5">
        <f>LOG(J24)-2</f>
        <v>1.0791812460476247</v>
      </c>
      <c r="L24" s="4">
        <v>44.5</v>
      </c>
      <c r="M24" s="1" t="s">
        <v>73</v>
      </c>
      <c r="N24">
        <v>55.31</v>
      </c>
      <c r="O24">
        <v>55.24</v>
      </c>
      <c r="P24" s="24">
        <v>55.37</v>
      </c>
      <c r="Q24" s="20">
        <f t="shared" si="1"/>
        <v>58.61967407910372</v>
      </c>
      <c r="R24" s="20">
        <f t="shared" si="2"/>
        <v>58.72914981480693</v>
      </c>
      <c r="S24" s="35">
        <f t="shared" si="3"/>
        <v>58.49666885218164</v>
      </c>
      <c r="T24" s="20">
        <f>LOG(86-Q24)</f>
        <v>1.4374386134402044</v>
      </c>
      <c r="U24" s="20">
        <f>LOG(87-R24)</f>
        <v>1.4513388691611142</v>
      </c>
      <c r="V24" s="21">
        <f>LOG(89-S24)</f>
        <v>1.4843472695146187</v>
      </c>
      <c r="W24">
        <v>57.44</v>
      </c>
      <c r="X24">
        <v>60.44</v>
      </c>
      <c r="Y24" s="3">
        <v>54.38</v>
      </c>
      <c r="Z24" s="1" t="s">
        <v>462</v>
      </c>
      <c r="AA24">
        <v>85.1</v>
      </c>
      <c r="AB24">
        <v>90.6</v>
      </c>
      <c r="AC24">
        <v>79.7</v>
      </c>
      <c r="AD24" s="8">
        <f>LOG(N24)</f>
        <v>1.7428036584691655</v>
      </c>
      <c r="AE24" s="8">
        <f>LOG(O24)</f>
        <v>1.7422536699065936</v>
      </c>
      <c r="AF24" s="5">
        <f>LOG(P24)</f>
        <v>1.7432745235119333</v>
      </c>
      <c r="AG24" s="8">
        <f>LOG(W24)</f>
        <v>1.759214431234244</v>
      </c>
      <c r="AH24" s="8">
        <f>LOG(X24)</f>
        <v>1.7813244556669878</v>
      </c>
      <c r="AI24" s="8">
        <f>LOG(Y24)</f>
        <v>1.7354392032514814</v>
      </c>
    </row>
    <row r="25" spans="1:35" ht="12.75">
      <c r="A25" s="1" t="s">
        <v>170</v>
      </c>
      <c r="B25" s="2">
        <v>199579</v>
      </c>
      <c r="C25" s="6">
        <f>LOG(B25)-3</f>
        <v>2.30011484224232</v>
      </c>
      <c r="D25">
        <v>16.2</v>
      </c>
      <c r="E25">
        <v>15.7</v>
      </c>
      <c r="F25" s="3">
        <v>16.8</v>
      </c>
      <c r="G25" s="1" t="s">
        <v>170</v>
      </c>
      <c r="H25" s="16">
        <v>39.72</v>
      </c>
      <c r="I25" s="5">
        <f>LOG(H25)</f>
        <v>1.5990092398233435</v>
      </c>
      <c r="J25" s="2">
        <v>1200</v>
      </c>
      <c r="K25" s="5">
        <f>LOG(J25)-2</f>
        <v>1.0791812460476247</v>
      </c>
      <c r="M25" s="1" t="s">
        <v>170</v>
      </c>
      <c r="N25">
        <v>67.64</v>
      </c>
      <c r="O25">
        <v>66.03</v>
      </c>
      <c r="P25" s="24">
        <v>69.3</v>
      </c>
      <c r="Q25" s="20">
        <f t="shared" si="1"/>
        <v>70.45573551789549</v>
      </c>
      <c r="R25" s="20">
        <f t="shared" si="2"/>
        <v>68.91077507884458</v>
      </c>
      <c r="S25" s="35">
        <f t="shared" si="3"/>
        <v>72.04296903441892</v>
      </c>
      <c r="T25" s="20">
        <f>LOG(86-Q25)</f>
        <v>1.1915701770758589</v>
      </c>
      <c r="U25" s="20">
        <f>LOG(87-R25)</f>
        <v>1.257419958806931</v>
      </c>
      <c r="V25" s="21">
        <f>LOG(89-S25)</f>
        <v>1.229349813242464</v>
      </c>
      <c r="W25">
        <v>40.54</v>
      </c>
      <c r="X25">
        <v>42.42</v>
      </c>
      <c r="Y25" s="3">
        <v>38.61</v>
      </c>
      <c r="Z25" s="1" t="s">
        <v>335</v>
      </c>
      <c r="AA25">
        <v>84.9</v>
      </c>
      <c r="AB25">
        <v>92.2</v>
      </c>
      <c r="AC25">
        <v>77.9</v>
      </c>
      <c r="AD25" s="8">
        <f>LOG(N25)</f>
        <v>1.8302035989257042</v>
      </c>
      <c r="AE25" s="8">
        <f>LOG(O25)</f>
        <v>1.8197412972730105</v>
      </c>
      <c r="AF25" s="5">
        <f>LOG(P25)</f>
        <v>1.8407332346118068</v>
      </c>
      <c r="AG25" s="8">
        <f>LOG(W25)</f>
        <v>1.60788374435699</v>
      </c>
      <c r="AH25" s="8">
        <f>LOG(X25)</f>
        <v>1.627570664180543</v>
      </c>
      <c r="AI25" s="8">
        <f>LOG(Y25)</f>
        <v>1.5866998016240492</v>
      </c>
    </row>
    <row r="26" spans="1:35" ht="12.75">
      <c r="A26" s="1" t="s">
        <v>270</v>
      </c>
      <c r="B26" s="2">
        <v>14326203</v>
      </c>
      <c r="C26" s="6">
        <f>LOG(B26)-3</f>
        <v>4.156131100749394</v>
      </c>
      <c r="D26">
        <v>16.5</v>
      </c>
      <c r="E26">
        <v>16.3</v>
      </c>
      <c r="F26" s="3">
        <v>16.7</v>
      </c>
      <c r="G26" s="1" t="s">
        <v>270</v>
      </c>
      <c r="H26" s="16">
        <v>45.28</v>
      </c>
      <c r="I26" s="5">
        <f>LOG(H26)</f>
        <v>1.655906418180215</v>
      </c>
      <c r="J26" s="2">
        <v>1300</v>
      </c>
      <c r="K26" s="5">
        <f>LOG(J26)-2</f>
        <v>1.113943352306837</v>
      </c>
      <c r="L26" s="4">
        <v>48.2</v>
      </c>
      <c r="M26" s="1" t="s">
        <v>270</v>
      </c>
      <c r="N26">
        <v>49.21</v>
      </c>
      <c r="O26">
        <v>47.68</v>
      </c>
      <c r="P26" s="24">
        <v>50.8</v>
      </c>
      <c r="Q26" s="20">
        <f t="shared" si="1"/>
        <v>53.96579910130629</v>
      </c>
      <c r="R26" s="20">
        <f t="shared" si="2"/>
        <v>52.725857388220945</v>
      </c>
      <c r="S26" s="35">
        <f t="shared" si="3"/>
        <v>55.23654977129165</v>
      </c>
      <c r="T26" s="20">
        <f>LOG(86-Q26)</f>
        <v>1.5056138948764564</v>
      </c>
      <c r="U26" s="20">
        <f>LOG(87-R26)</f>
        <v>1.5349665994606587</v>
      </c>
      <c r="V26" s="21">
        <f>LOG(89-S26)</f>
        <v>1.5284468200249</v>
      </c>
      <c r="W26">
        <v>89.79</v>
      </c>
      <c r="X26">
        <v>97.55</v>
      </c>
      <c r="Y26" s="3">
        <v>81.8</v>
      </c>
      <c r="Z26" s="1" t="s">
        <v>392</v>
      </c>
      <c r="AA26">
        <v>21.8</v>
      </c>
      <c r="AB26">
        <v>29.4</v>
      </c>
      <c r="AC26">
        <v>15.2</v>
      </c>
      <c r="AD26" s="8">
        <f>LOG(N26)</f>
        <v>1.6920533650340808</v>
      </c>
      <c r="AE26" s="8">
        <f>LOG(O26)</f>
        <v>1.67833624673218</v>
      </c>
      <c r="AF26" s="5">
        <f>LOG(P26)</f>
        <v>1.7058637122839193</v>
      </c>
      <c r="AG26" s="8">
        <f>LOG(W26)</f>
        <v>1.953227971559854</v>
      </c>
      <c r="AH26" s="8">
        <f>LOG(X26)</f>
        <v>1.9892272737305368</v>
      </c>
      <c r="AI26" s="8">
        <f>LOG(Y26)</f>
        <v>1.912753303671323</v>
      </c>
    </row>
    <row r="27" spans="1:35" ht="12.75">
      <c r="A27" s="1" t="s">
        <v>122</v>
      </c>
      <c r="B27" s="2">
        <v>11995402</v>
      </c>
      <c r="C27" s="6">
        <f>LOG(B27)-3</f>
        <v>4.079014806989656</v>
      </c>
      <c r="D27">
        <v>15.9</v>
      </c>
      <c r="E27">
        <v>15.4</v>
      </c>
      <c r="F27" s="3">
        <v>16.3</v>
      </c>
      <c r="G27" s="1" t="s">
        <v>122</v>
      </c>
      <c r="H27" s="16">
        <v>49.61</v>
      </c>
      <c r="I27" s="5">
        <f>LOG(H27)</f>
        <v>1.6955692270361855</v>
      </c>
      <c r="J27" s="2">
        <v>1300</v>
      </c>
      <c r="K27" s="5">
        <f>LOG(J27)-2</f>
        <v>1.113943352306837</v>
      </c>
      <c r="L27" s="4">
        <v>50.5</v>
      </c>
      <c r="M27" s="1" t="s">
        <v>122</v>
      </c>
      <c r="N27">
        <v>49.51</v>
      </c>
      <c r="O27">
        <v>47.6</v>
      </c>
      <c r="P27" s="24">
        <v>51.46</v>
      </c>
      <c r="Q27" s="20">
        <f t="shared" si="1"/>
        <v>55.24050986750154</v>
      </c>
      <c r="R27" s="20">
        <f t="shared" si="2"/>
        <v>53.67262718857026</v>
      </c>
      <c r="S27" s="35">
        <f t="shared" si="3"/>
        <v>56.80130048215155</v>
      </c>
      <c r="T27" s="20">
        <f>LOG(86-Q27)</f>
        <v>1.4879791323492362</v>
      </c>
      <c r="U27" s="20">
        <f>LOG(87-R27)</f>
        <v>1.5228010796830584</v>
      </c>
      <c r="V27" s="21">
        <f>LOG(89-S27)</f>
        <v>1.507838331210494</v>
      </c>
      <c r="W27">
        <v>105.65</v>
      </c>
      <c r="X27">
        <v>115.29</v>
      </c>
      <c r="Y27" s="3">
        <v>95.72</v>
      </c>
      <c r="Z27" s="1" t="s">
        <v>204</v>
      </c>
      <c r="AA27">
        <v>46.4</v>
      </c>
      <c r="AB27">
        <v>53.5</v>
      </c>
      <c r="AC27">
        <v>39.6</v>
      </c>
      <c r="AD27" s="8">
        <f>LOG(N27)</f>
        <v>1.694692926331484</v>
      </c>
      <c r="AE27" s="8">
        <f>LOG(O27)</f>
        <v>1.677606952720493</v>
      </c>
      <c r="AF27" s="5">
        <f>LOG(P27)</f>
        <v>1.7114697818743279</v>
      </c>
      <c r="AG27" s="8">
        <f>LOG(W27)</f>
        <v>2.023869501388332</v>
      </c>
      <c r="AH27" s="8">
        <f>LOG(X27)</f>
        <v>2.061791639184011</v>
      </c>
      <c r="AI27" s="8">
        <f>LOG(Y27)</f>
        <v>1.9810026899413997</v>
      </c>
    </row>
    <row r="28" spans="1:35" ht="12.75">
      <c r="A28" s="1" t="s">
        <v>191</v>
      </c>
      <c r="B28" s="2">
        <v>7076598</v>
      </c>
      <c r="C28" s="6">
        <f>LOG(B28)-3</f>
        <v>3.849824525357908</v>
      </c>
      <c r="D28">
        <v>21.3</v>
      </c>
      <c r="E28">
        <v>20.8</v>
      </c>
      <c r="F28" s="3">
        <v>21.8</v>
      </c>
      <c r="G28" s="1" t="s">
        <v>191</v>
      </c>
      <c r="H28" s="16">
        <v>27.33</v>
      </c>
      <c r="I28" s="5">
        <f>LOG(H28)</f>
        <v>1.4366396316926606</v>
      </c>
      <c r="J28" s="2">
        <v>1300</v>
      </c>
      <c r="K28" s="5">
        <f>LOG(J28)-2</f>
        <v>1.113943352306837</v>
      </c>
      <c r="L28" s="4">
        <v>34.7</v>
      </c>
      <c r="M28" s="1" t="s">
        <v>191</v>
      </c>
      <c r="N28">
        <v>64.61</v>
      </c>
      <c r="O28">
        <v>61.6</v>
      </c>
      <c r="P28" s="24">
        <v>67.78</v>
      </c>
      <c r="Q28" s="20">
        <f t="shared" si="1"/>
        <v>67.51261031410766</v>
      </c>
      <c r="R28" s="20">
        <f t="shared" si="2"/>
        <v>64.7043110788735</v>
      </c>
      <c r="S28" s="35">
        <f t="shared" si="3"/>
        <v>70.43953415826141</v>
      </c>
      <c r="T28" s="20">
        <f>LOG(86-Q28)</f>
        <v>1.2668755955809505</v>
      </c>
      <c r="U28" s="20">
        <f>LOG(87-R28)</f>
        <v>1.3482208962873845</v>
      </c>
      <c r="V28" s="21">
        <f>LOG(89-S28)</f>
        <v>1.2685888722038352</v>
      </c>
      <c r="W28">
        <v>43.64</v>
      </c>
      <c r="X28">
        <v>48.73</v>
      </c>
      <c r="Y28" s="3">
        <v>38.3</v>
      </c>
      <c r="Z28" s="1" t="s">
        <v>356</v>
      </c>
      <c r="AA28">
        <v>99.5</v>
      </c>
      <c r="AB28">
        <v>99.7</v>
      </c>
      <c r="AC28">
        <v>99.2</v>
      </c>
      <c r="AD28" s="8">
        <f>LOG(N28)</f>
        <v>1.8102997410401689</v>
      </c>
      <c r="AE28" s="8">
        <f>LOG(O28)</f>
        <v>1.7895807121644254</v>
      </c>
      <c r="AF28" s="5">
        <f>LOG(P28)</f>
        <v>1.8311015645013595</v>
      </c>
      <c r="AG28" s="8">
        <f>LOG(W28)</f>
        <v>1.6398847419163043</v>
      </c>
      <c r="AH28" s="8">
        <f>LOG(X28)</f>
        <v>1.6877964113812947</v>
      </c>
      <c r="AI28" s="8">
        <f>LOG(Y28)</f>
        <v>1.5831987739686226</v>
      </c>
    </row>
    <row r="29" spans="1:35" ht="12.75">
      <c r="A29" s="1" t="s">
        <v>262</v>
      </c>
      <c r="B29" s="2">
        <v>2327849</v>
      </c>
      <c r="C29" s="6">
        <f>LOG(B29)-3</f>
        <v>3.366954805619753</v>
      </c>
      <c r="D29">
        <v>20.5</v>
      </c>
      <c r="E29">
        <v>20.4</v>
      </c>
      <c r="F29" s="3">
        <v>20.7</v>
      </c>
      <c r="G29" s="1" t="s">
        <v>262</v>
      </c>
      <c r="H29" s="16">
        <v>33.28</v>
      </c>
      <c r="I29" s="5">
        <f>LOG(H29)</f>
        <v>1.5221833176186863</v>
      </c>
      <c r="J29" s="2">
        <v>1400</v>
      </c>
      <c r="K29" s="5">
        <f>LOG(J29)-2</f>
        <v>1.1461280356782382</v>
      </c>
      <c r="M29" s="1" t="s">
        <v>262</v>
      </c>
      <c r="N29">
        <v>55.17</v>
      </c>
      <c r="O29">
        <v>55.38</v>
      </c>
      <c r="P29" s="24">
        <v>54.96</v>
      </c>
      <c r="Q29" s="20">
        <f t="shared" si="1"/>
        <v>60.94710224317475</v>
      </c>
      <c r="R29" s="20">
        <f t="shared" si="2"/>
        <v>61.02803810533056</v>
      </c>
      <c r="S29" s="35">
        <f t="shared" si="3"/>
        <v>60.873728127115164</v>
      </c>
      <c r="T29" s="20">
        <f>LOG(86-Q29)</f>
        <v>1.3988579660122438</v>
      </c>
      <c r="U29" s="20">
        <f>LOG(87-R29)</f>
        <v>1.414504757016561</v>
      </c>
      <c r="V29" s="21">
        <f>LOG(89-S29)</f>
        <v>1.449112170404266</v>
      </c>
      <c r="W29">
        <v>96.37</v>
      </c>
      <c r="X29">
        <v>94.09</v>
      </c>
      <c r="Y29" s="3">
        <v>98.77</v>
      </c>
      <c r="Z29" s="1" t="s">
        <v>384</v>
      </c>
      <c r="AA29">
        <v>47</v>
      </c>
      <c r="AB29">
        <v>60</v>
      </c>
      <c r="AC29">
        <v>34</v>
      </c>
      <c r="AD29" s="8">
        <f>LOG(N29)</f>
        <v>1.74170298395774</v>
      </c>
      <c r="AE29" s="8">
        <f>LOG(O29)</f>
        <v>1.7433529514095558</v>
      </c>
      <c r="AF29" s="5">
        <f>LOG(P29)</f>
        <v>1.740046724051494</v>
      </c>
      <c r="AG29" s="8">
        <f>LOG(W29)</f>
        <v>1.9839418589838882</v>
      </c>
      <c r="AH29" s="8">
        <f>LOG(X29)</f>
        <v>1.9735434685324897</v>
      </c>
      <c r="AI29" s="8">
        <f>LOG(Y29)</f>
        <v>1.9946250537686046</v>
      </c>
    </row>
    <row r="30" spans="1:35" ht="12.75">
      <c r="A30" s="1" t="s">
        <v>285</v>
      </c>
      <c r="B30" s="2">
        <v>3800610</v>
      </c>
      <c r="C30" s="6">
        <f>LOG(B30)-3</f>
        <v>3.5798533067149547</v>
      </c>
      <c r="D30">
        <v>16.7</v>
      </c>
      <c r="E30">
        <v>16.4</v>
      </c>
      <c r="F30" s="3">
        <v>17</v>
      </c>
      <c r="G30" s="1" t="s">
        <v>285</v>
      </c>
      <c r="H30" s="16">
        <v>42.16</v>
      </c>
      <c r="I30" s="5">
        <f>LOG(H30)</f>
        <v>1.62490060220449</v>
      </c>
      <c r="J30" s="2">
        <v>1400</v>
      </c>
      <c r="K30" s="5">
        <f>LOG(J30)-2</f>
        <v>1.1461280356782382</v>
      </c>
      <c r="M30" s="1" t="s">
        <v>285</v>
      </c>
      <c r="N30">
        <v>53.29</v>
      </c>
      <c r="O30">
        <v>52.1</v>
      </c>
      <c r="P30" s="24">
        <v>54.52</v>
      </c>
      <c r="Q30" s="20">
        <f t="shared" si="1"/>
        <v>58.03907323777734</v>
      </c>
      <c r="R30" s="20">
        <f t="shared" si="2"/>
        <v>57.08789664899514</v>
      </c>
      <c r="S30" s="35">
        <f t="shared" si="3"/>
        <v>59.011229378482085</v>
      </c>
      <c r="T30" s="20">
        <f>LOG(86-Q30)</f>
        <v>1.446551561960949</v>
      </c>
      <c r="U30" s="20">
        <f>LOG(87-R30)</f>
        <v>1.4758469527042526</v>
      </c>
      <c r="V30" s="21">
        <f>LOG(89-S30)</f>
        <v>1.4769586623839166</v>
      </c>
      <c r="W30">
        <v>83.26</v>
      </c>
      <c r="X30">
        <v>88.93</v>
      </c>
      <c r="Y30" s="3">
        <v>77.42</v>
      </c>
      <c r="Z30" s="1" t="s">
        <v>407</v>
      </c>
      <c r="AA30">
        <v>83.8</v>
      </c>
      <c r="AB30">
        <v>89.6</v>
      </c>
      <c r="AC30">
        <v>78.4</v>
      </c>
      <c r="AD30" s="8">
        <f>LOG(N30)</f>
        <v>1.7266457202409118</v>
      </c>
      <c r="AE30" s="8">
        <f>LOG(O30)</f>
        <v>1.7168377232995244</v>
      </c>
      <c r="AF30" s="5">
        <f>LOG(P30)</f>
        <v>1.736555847162636</v>
      </c>
      <c r="AG30" s="8">
        <f>LOG(W30)</f>
        <v>1.9204364065507586</v>
      </c>
      <c r="AH30" s="8">
        <f>LOG(X30)</f>
        <v>1.9490482923156638</v>
      </c>
      <c r="AI30" s="8">
        <f>LOG(Y30)</f>
        <v>1.8888531669829363</v>
      </c>
    </row>
    <row r="31" spans="1:35" ht="12.75">
      <c r="A31" s="1" t="s">
        <v>279</v>
      </c>
      <c r="B31" s="2">
        <v>9885661</v>
      </c>
      <c r="C31" s="6">
        <f>LOG(B31)-3</f>
        <v>3.995005713513623</v>
      </c>
      <c r="D31">
        <v>16.3</v>
      </c>
      <c r="E31">
        <v>15</v>
      </c>
      <c r="F31" s="3">
        <v>17.4</v>
      </c>
      <c r="G31" s="1" t="s">
        <v>279</v>
      </c>
      <c r="H31" s="16">
        <v>42.35</v>
      </c>
      <c r="I31" s="5">
        <f>LOG(H31)</f>
        <v>1.6268534146667257</v>
      </c>
      <c r="J31" s="2">
        <v>1500</v>
      </c>
      <c r="K31" s="5">
        <f>LOG(J31)-2</f>
        <v>1.1760912590556813</v>
      </c>
      <c r="M31" s="1" t="s">
        <v>279</v>
      </c>
      <c r="N31">
        <v>47.2</v>
      </c>
      <c r="O31">
        <v>46.17</v>
      </c>
      <c r="P31" s="24">
        <v>48.27</v>
      </c>
      <c r="Q31" s="20">
        <f t="shared" si="1"/>
        <v>52.45167217934583</v>
      </c>
      <c r="R31" s="20">
        <f t="shared" si="2"/>
        <v>51.65434604644904</v>
      </c>
      <c r="S31" s="35">
        <f t="shared" si="3"/>
        <v>53.26785200911121</v>
      </c>
      <c r="T31" s="20">
        <f>LOG(86-Q31)</f>
        <v>1.5256708781157078</v>
      </c>
      <c r="U31" s="20">
        <f>LOG(87-R31)</f>
        <v>1.5483360212439232</v>
      </c>
      <c r="V31" s="21">
        <f>LOG(89-S31)</f>
        <v>1.553059124026419</v>
      </c>
      <c r="W31">
        <v>102.07</v>
      </c>
      <c r="X31">
        <v>108.27</v>
      </c>
      <c r="Y31" s="3">
        <v>95.62</v>
      </c>
      <c r="Z31" s="1" t="s">
        <v>401</v>
      </c>
      <c r="AA31">
        <v>47.5</v>
      </c>
      <c r="AB31">
        <v>56</v>
      </c>
      <c r="AC31">
        <v>39.3</v>
      </c>
      <c r="AD31" s="8">
        <f>LOG(N31)</f>
        <v>1.6739419986340878</v>
      </c>
      <c r="AE31" s="8">
        <f>LOG(O31)</f>
        <v>1.6643598745511412</v>
      </c>
      <c r="AF31" s="5">
        <f>LOG(P31)</f>
        <v>1.683677298818692</v>
      </c>
      <c r="AG31" s="8">
        <f>LOG(W31)</f>
        <v>2.0088981147709397</v>
      </c>
      <c r="AH31" s="8">
        <f>LOG(X31)</f>
        <v>2.0345081367791695</v>
      </c>
      <c r="AI31" s="8">
        <f>LOG(Y31)</f>
        <v>1.9805487393597707</v>
      </c>
    </row>
    <row r="32" spans="1:35" ht="12.75">
      <c r="A32" s="1" t="s">
        <v>310</v>
      </c>
      <c r="B32" s="2">
        <v>1482405</v>
      </c>
      <c r="C32" s="6">
        <f>LOG(B32)-3</f>
        <v>3.1709668711440493</v>
      </c>
      <c r="D32">
        <v>16</v>
      </c>
      <c r="E32">
        <v>15.9</v>
      </c>
      <c r="F32" s="3">
        <v>16.2</v>
      </c>
      <c r="G32" s="1" t="s">
        <v>310</v>
      </c>
      <c r="H32" s="16">
        <v>38.9</v>
      </c>
      <c r="I32" s="5">
        <f>LOG(H32)</f>
        <v>1.5899496013257077</v>
      </c>
      <c r="J32" s="2">
        <v>1500</v>
      </c>
      <c r="K32" s="5">
        <f>LOG(J32)-2</f>
        <v>1.1760912590556813</v>
      </c>
      <c r="M32" s="1" t="s">
        <v>310</v>
      </c>
      <c r="N32">
        <v>72.16</v>
      </c>
      <c r="O32">
        <v>70.84</v>
      </c>
      <c r="P32" s="24">
        <v>73.54</v>
      </c>
      <c r="Q32" s="20">
        <f t="shared" si="1"/>
        <v>73.75180959391486</v>
      </c>
      <c r="R32" s="20">
        <f t="shared" si="2"/>
        <v>72.47755068622132</v>
      </c>
      <c r="S32" s="35">
        <f t="shared" si="3"/>
        <v>75.08012581570858</v>
      </c>
      <c r="T32" s="20">
        <f>LOG(86-Q32)</f>
        <v>1.0880719291328353</v>
      </c>
      <c r="U32" s="20">
        <f>LOG(87-R32)</f>
        <v>1.162039869377246</v>
      </c>
      <c r="V32" s="21">
        <f>LOG(89-S32)</f>
        <v>1.1436353098927248</v>
      </c>
      <c r="W32">
        <v>21.88</v>
      </c>
      <c r="X32">
        <v>22.91</v>
      </c>
      <c r="Y32" s="3">
        <v>20.79</v>
      </c>
      <c r="Z32" s="1" t="s">
        <v>432</v>
      </c>
      <c r="AA32">
        <v>92.4</v>
      </c>
      <c r="AB32">
        <v>96.7</v>
      </c>
      <c r="AC32">
        <v>88</v>
      </c>
      <c r="AD32" s="8">
        <f>LOG(N32)</f>
        <v>1.8582965245338854</v>
      </c>
      <c r="AE32" s="8">
        <f>LOG(O32)</f>
        <v>1.8502785525180372</v>
      </c>
      <c r="AF32" s="5">
        <f>LOG(P32)</f>
        <v>1.8665236255328437</v>
      </c>
      <c r="AG32" s="8">
        <f>LOG(W32)</f>
        <v>1.3400473176613932</v>
      </c>
      <c r="AH32" s="8">
        <f>LOG(X32)</f>
        <v>1.3600250891893975</v>
      </c>
      <c r="AI32" s="8">
        <f>LOG(Y32)</f>
        <v>1.3178544893314692</v>
      </c>
    </row>
    <row r="33" spans="1:35" ht="12.75">
      <c r="A33" s="1" t="s">
        <v>135</v>
      </c>
      <c r="B33" s="2">
        <v>20905585</v>
      </c>
      <c r="C33" s="6">
        <f>LOG(B33)-3</f>
        <v>4.320262324898496</v>
      </c>
      <c r="D33">
        <v>17.4</v>
      </c>
      <c r="E33">
        <v>16.9</v>
      </c>
      <c r="F33" s="3">
        <v>17.8</v>
      </c>
      <c r="G33" s="1" t="s">
        <v>135</v>
      </c>
      <c r="H33" s="16">
        <v>38.54</v>
      </c>
      <c r="I33" s="5">
        <f>LOG(H33)</f>
        <v>1.5859117103194342</v>
      </c>
      <c r="J33" s="2">
        <v>1500</v>
      </c>
      <c r="K33" s="5">
        <f>LOG(J33)-2</f>
        <v>1.1760912590556813</v>
      </c>
      <c r="L33" s="4">
        <v>39.6</v>
      </c>
      <c r="M33" s="1" t="s">
        <v>135</v>
      </c>
      <c r="N33">
        <v>40.9</v>
      </c>
      <c r="O33">
        <v>41.4</v>
      </c>
      <c r="P33" s="24">
        <v>40.4</v>
      </c>
      <c r="Q33" s="20">
        <f t="shared" si="1"/>
        <v>45.827934881526176</v>
      </c>
      <c r="R33" s="20">
        <f t="shared" si="2"/>
        <v>46.5370326536593</v>
      </c>
      <c r="S33" s="35">
        <f t="shared" si="3"/>
        <v>45.120446579545586</v>
      </c>
      <c r="T33" s="20">
        <f>LOG(86-Q33)</f>
        <v>1.603924158007615</v>
      </c>
      <c r="U33" s="20">
        <f>LOG(87-R33)</f>
        <v>1.6070577285308587</v>
      </c>
      <c r="V33" s="21">
        <f>LOG(89-S33)</f>
        <v>1.6422621989386965</v>
      </c>
      <c r="W33">
        <v>109.93</v>
      </c>
      <c r="X33">
        <v>112.81</v>
      </c>
      <c r="Y33" s="3">
        <v>106.99</v>
      </c>
      <c r="Z33" s="1" t="s">
        <v>216</v>
      </c>
      <c r="AA33">
        <v>47.8</v>
      </c>
      <c r="AB33">
        <v>63.5</v>
      </c>
      <c r="AC33">
        <v>32.7</v>
      </c>
      <c r="AD33" s="8">
        <f>LOG(N33)</f>
        <v>1.6117233080073419</v>
      </c>
      <c r="AE33" s="8">
        <f>LOG(O33)</f>
        <v>1.6170003411208989</v>
      </c>
      <c r="AF33" s="5">
        <f>LOG(P33)</f>
        <v>1.606381365110605</v>
      </c>
      <c r="AG33" s="8">
        <f>LOG(W33)</f>
        <v>2.041116227969485</v>
      </c>
      <c r="AH33" s="8">
        <f>LOG(X33)</f>
        <v>2.052347599224664</v>
      </c>
      <c r="AI33" s="8">
        <f>LOG(Y33)</f>
        <v>2.029343187519107</v>
      </c>
    </row>
    <row r="34" spans="1:35" ht="12.75">
      <c r="A34" s="1" t="s">
        <v>138</v>
      </c>
      <c r="B34" s="2">
        <v>28901790</v>
      </c>
      <c r="C34" s="6">
        <f>LOG(B34)-3</f>
        <v>4.460924741131939</v>
      </c>
      <c r="D34">
        <v>20.5</v>
      </c>
      <c r="E34">
        <v>20.3</v>
      </c>
      <c r="F34" s="3">
        <v>20.6</v>
      </c>
      <c r="G34" s="1" t="s">
        <v>138</v>
      </c>
      <c r="H34" s="16">
        <v>30.46</v>
      </c>
      <c r="I34" s="5">
        <f>LOG(H34)</f>
        <v>1.4837298990000238</v>
      </c>
      <c r="J34" s="2">
        <v>1500</v>
      </c>
      <c r="K34" s="5">
        <f>LOG(J34)-2</f>
        <v>1.1760912590556813</v>
      </c>
      <c r="L34" s="4">
        <v>37.7</v>
      </c>
      <c r="M34" s="1" t="s">
        <v>138</v>
      </c>
      <c r="N34">
        <v>60.56</v>
      </c>
      <c r="O34">
        <v>60.78</v>
      </c>
      <c r="P34" s="24">
        <v>60.33</v>
      </c>
      <c r="Q34" s="20">
        <f t="shared" si="1"/>
        <v>64.60937266377597</v>
      </c>
      <c r="R34" s="20">
        <f t="shared" si="2"/>
        <v>64.7225118054001</v>
      </c>
      <c r="S34" s="35">
        <f t="shared" si="3"/>
        <v>64.49121417717184</v>
      </c>
      <c r="T34" s="20">
        <f>LOG(86-Q34)</f>
        <v>1.3302235215825247</v>
      </c>
      <c r="U34" s="20">
        <f>LOG(87-R34)</f>
        <v>1.3478662221964652</v>
      </c>
      <c r="V34" s="21">
        <f>LOG(89-S34)</f>
        <v>1.3893217966251021</v>
      </c>
      <c r="W34">
        <v>63.66</v>
      </c>
      <c r="X34">
        <v>61.87</v>
      </c>
      <c r="Y34" s="3">
        <v>65.54</v>
      </c>
      <c r="Z34" s="1" t="s">
        <v>219</v>
      </c>
      <c r="AA34">
        <v>48.6</v>
      </c>
      <c r="AB34">
        <v>62.7</v>
      </c>
      <c r="AC34">
        <v>34.9</v>
      </c>
      <c r="AD34" s="8">
        <f>LOG(N34)</f>
        <v>1.7821858664920163</v>
      </c>
      <c r="AE34" s="8">
        <f>LOG(O34)</f>
        <v>1.783760695743924</v>
      </c>
      <c r="AF34" s="5">
        <f>LOG(P34)</f>
        <v>1.7805333253164044</v>
      </c>
      <c r="AG34" s="8">
        <f>LOG(W34)</f>
        <v>1.8038666342849843</v>
      </c>
      <c r="AH34" s="8">
        <f>LOG(X34)</f>
        <v>1.791480116020001</v>
      </c>
      <c r="AI34" s="8">
        <f>LOG(Y34)</f>
        <v>1.816506437046357</v>
      </c>
    </row>
    <row r="35" spans="1:35" ht="12.75">
      <c r="A35" s="1" t="s">
        <v>145</v>
      </c>
      <c r="B35" s="2">
        <v>135031164</v>
      </c>
      <c r="C35" s="6">
        <f>LOG(B35)-3</f>
        <v>5.130434011393593</v>
      </c>
      <c r="D35">
        <v>18.7</v>
      </c>
      <c r="E35">
        <v>18.8</v>
      </c>
      <c r="F35" s="3">
        <v>18.6</v>
      </c>
      <c r="G35" s="1" t="s">
        <v>145</v>
      </c>
      <c r="H35" s="16">
        <v>40.2</v>
      </c>
      <c r="I35" s="5">
        <f>LOG(H35)</f>
        <v>1.60422605308447</v>
      </c>
      <c r="J35" s="2">
        <v>1500</v>
      </c>
      <c r="K35" s="5">
        <f>LOG(J35)-2</f>
        <v>1.1760912590556813</v>
      </c>
      <c r="L35" s="4">
        <v>50.6</v>
      </c>
      <c r="M35" s="1" t="s">
        <v>145</v>
      </c>
      <c r="N35">
        <v>47.44</v>
      </c>
      <c r="O35">
        <v>46.83</v>
      </c>
      <c r="P35" s="24">
        <v>48.07</v>
      </c>
      <c r="Q35" s="20">
        <f t="shared" si="1"/>
        <v>52.34441889262339</v>
      </c>
      <c r="R35" s="20">
        <f t="shared" si="2"/>
        <v>52.060653326797095</v>
      </c>
      <c r="S35" s="35">
        <f t="shared" si="3"/>
        <v>52.633356003597996</v>
      </c>
      <c r="T35" s="20">
        <f>LOG(86-Q35)</f>
        <v>1.5270570936165289</v>
      </c>
      <c r="U35" s="20">
        <f>LOG(87-R35)</f>
        <v>1.543314779900615</v>
      </c>
      <c r="V35" s="21">
        <f>LOG(89-S35)</f>
        <v>1.5607032251379578</v>
      </c>
      <c r="W35">
        <v>95.52</v>
      </c>
      <c r="X35">
        <v>102.44</v>
      </c>
      <c r="Y35" s="3">
        <v>88.38</v>
      </c>
      <c r="Z35" s="1" t="s">
        <v>226</v>
      </c>
      <c r="AA35">
        <v>68</v>
      </c>
      <c r="AB35">
        <v>75.7</v>
      </c>
      <c r="AC35">
        <v>60.6</v>
      </c>
      <c r="AD35" s="8">
        <f aca="true" t="shared" si="7" ref="AD35:AD53">LOG(N35)</f>
        <v>1.6761446803562061</v>
      </c>
      <c r="AE35" s="8">
        <f aca="true" t="shared" si="8" ref="AE35:AE53">LOG(O35)</f>
        <v>1.67052415778208</v>
      </c>
      <c r="AF35" s="5">
        <f aca="true" t="shared" si="9" ref="AF35:AF53">LOG(P35)</f>
        <v>1.6818741221286468</v>
      </c>
      <c r="AG35" s="8">
        <f aca="true" t="shared" si="10" ref="AG35:AG53">LOG(W35)</f>
        <v>1.9800943137852938</v>
      </c>
      <c r="AH35" s="8">
        <f aca="true" t="shared" si="11" ref="AH35:AH53">LOG(X35)</f>
        <v>2.010469569796392</v>
      </c>
      <c r="AI35" s="8">
        <f aca="true" t="shared" si="12" ref="AI35:AI53">LOG(Y35)</f>
        <v>1.9463539972262744</v>
      </c>
    </row>
    <row r="36" spans="1:35" ht="12.75">
      <c r="A36" s="1" t="s">
        <v>19</v>
      </c>
      <c r="B36" s="2">
        <v>2535927</v>
      </c>
      <c r="C36" s="6">
        <f>LOG(B36)-3</f>
        <v>3.4041367476507487</v>
      </c>
      <c r="D36">
        <v>18.5</v>
      </c>
      <c r="E36">
        <v>18.4</v>
      </c>
      <c r="F36" s="3">
        <v>18.6</v>
      </c>
      <c r="G36" s="1" t="s">
        <v>19</v>
      </c>
      <c r="H36" s="16">
        <v>30.99</v>
      </c>
      <c r="I36" s="5">
        <f>LOG(H36)</f>
        <v>1.491221576239283</v>
      </c>
      <c r="J36" s="2">
        <v>1500</v>
      </c>
      <c r="K36" s="5">
        <f>LOG(J36)-2</f>
        <v>1.1760912590556813</v>
      </c>
      <c r="M36" s="1" t="s">
        <v>19</v>
      </c>
      <c r="N36">
        <v>73.46</v>
      </c>
      <c r="O36">
        <v>71.68</v>
      </c>
      <c r="P36" s="24">
        <v>75.35</v>
      </c>
      <c r="Q36" s="20">
        <f t="shared" si="1"/>
        <v>74.83856602773787</v>
      </c>
      <c r="R36" s="20">
        <f t="shared" si="2"/>
        <v>73.16589579440684</v>
      </c>
      <c r="S36" s="35">
        <f t="shared" si="3"/>
        <v>76.60811910185487</v>
      </c>
      <c r="T36" s="20">
        <f>LOG(86-Q36)</f>
        <v>1.0477199944432973</v>
      </c>
      <c r="U36" s="20">
        <f>LOG(87-R36)</f>
        <v>1.140951042684548</v>
      </c>
      <c r="V36" s="21">
        <f>LOG(89-S36)</f>
        <v>1.093137230644716</v>
      </c>
      <c r="W36">
        <v>18.67</v>
      </c>
      <c r="X36">
        <v>20.59</v>
      </c>
      <c r="Y36" s="3">
        <v>16.64</v>
      </c>
      <c r="Z36" s="1" t="s">
        <v>378</v>
      </c>
      <c r="AA36">
        <v>92.4</v>
      </c>
      <c r="AB36">
        <v>96.7</v>
      </c>
      <c r="AC36">
        <v>88</v>
      </c>
      <c r="AD36" s="8">
        <f t="shared" si="7"/>
        <v>1.8660509240092749</v>
      </c>
      <c r="AE36" s="8">
        <f t="shared" si="8"/>
        <v>1.8553979966540688</v>
      </c>
      <c r="AF36" s="5">
        <f t="shared" si="9"/>
        <v>1.8770832566506506</v>
      </c>
      <c r="AG36" s="8">
        <f t="shared" si="10"/>
        <v>1.2711443179490785</v>
      </c>
      <c r="AH36" s="8">
        <f t="shared" si="11"/>
        <v>1.3136563466180313</v>
      </c>
      <c r="AI36" s="8">
        <f t="shared" si="12"/>
        <v>1.221153321954705</v>
      </c>
    </row>
    <row r="37" spans="1:35" ht="12.75">
      <c r="A37" s="1" t="s">
        <v>287</v>
      </c>
      <c r="B37" s="2">
        <v>4133884</v>
      </c>
      <c r="C37" s="6">
        <f>LOG(B37)-3</f>
        <v>3.616358285821333</v>
      </c>
      <c r="D37">
        <v>19.3</v>
      </c>
      <c r="E37">
        <v>19.5</v>
      </c>
      <c r="F37" s="3">
        <v>19</v>
      </c>
      <c r="G37" s="1" t="s">
        <v>287</v>
      </c>
      <c r="H37" s="16">
        <v>34.69</v>
      </c>
      <c r="I37" s="5">
        <f>LOG(H37)</f>
        <v>1.5402042998420598</v>
      </c>
      <c r="J37" s="2">
        <v>1600</v>
      </c>
      <c r="K37" s="5">
        <f>LOG(J37)-2</f>
        <v>1.2041199826559246</v>
      </c>
      <c r="L37" s="4">
        <v>45.2</v>
      </c>
      <c r="M37" s="1" t="s">
        <v>287</v>
      </c>
      <c r="N37">
        <v>49</v>
      </c>
      <c r="O37">
        <v>46.43</v>
      </c>
      <c r="P37" s="24">
        <v>51.66</v>
      </c>
      <c r="Q37" s="20">
        <f t="shared" si="1"/>
        <v>53.59755202226629</v>
      </c>
      <c r="R37" s="20">
        <f t="shared" si="2"/>
        <v>51.69407248705589</v>
      </c>
      <c r="S37" s="35">
        <f t="shared" si="3"/>
        <v>55.50124795593425</v>
      </c>
      <c r="T37" s="20">
        <f>LOG(86-Q37)</f>
        <v>1.5105778220294754</v>
      </c>
      <c r="U37" s="20">
        <f>LOG(87-R37)</f>
        <v>1.5478476252193372</v>
      </c>
      <c r="V37" s="21">
        <f>LOG(89-S37)</f>
        <v>1.5250286282168097</v>
      </c>
      <c r="W37">
        <v>87.41</v>
      </c>
      <c r="X37">
        <v>103.84</v>
      </c>
      <c r="Y37" s="3">
        <v>70.48</v>
      </c>
      <c r="Z37" s="1" t="s">
        <v>409</v>
      </c>
      <c r="AA37">
        <v>50.9</v>
      </c>
      <c r="AB37">
        <v>57.9</v>
      </c>
      <c r="AC37">
        <v>43.6</v>
      </c>
      <c r="AD37" s="8">
        <f t="shared" si="7"/>
        <v>1.6901960800285136</v>
      </c>
      <c r="AE37" s="8">
        <f t="shared" si="8"/>
        <v>1.6667986836661741</v>
      </c>
      <c r="AF37" s="5">
        <f t="shared" si="9"/>
        <v>1.7131544018372984</v>
      </c>
      <c r="AG37" s="8">
        <f t="shared" si="10"/>
        <v>1.9415611202360707</v>
      </c>
      <c r="AH37" s="8">
        <f t="shared" si="11"/>
        <v>2.016364679456294</v>
      </c>
      <c r="AI37" s="8">
        <f t="shared" si="12"/>
        <v>1.8480658954039915</v>
      </c>
    </row>
    <row r="38" spans="1:35" ht="12.75">
      <c r="A38" s="1" t="s">
        <v>162</v>
      </c>
      <c r="B38" s="2">
        <v>9907509</v>
      </c>
      <c r="C38" s="6">
        <f>LOG(B38)-3</f>
        <v>3.9959644755203394</v>
      </c>
      <c r="D38">
        <v>18.6</v>
      </c>
      <c r="E38">
        <v>18.4</v>
      </c>
      <c r="F38" s="3">
        <v>18.8</v>
      </c>
      <c r="G38" s="1" t="s">
        <v>162</v>
      </c>
      <c r="H38" s="16">
        <v>40.16</v>
      </c>
      <c r="I38" s="5">
        <f>LOG(H38)</f>
        <v>1.603793704136963</v>
      </c>
      <c r="J38" s="2">
        <v>1600</v>
      </c>
      <c r="K38" s="5">
        <f>LOG(J38)-2</f>
        <v>1.2041199826559246</v>
      </c>
      <c r="L38" s="4">
        <v>28.9</v>
      </c>
      <c r="M38" s="1" t="s">
        <v>162</v>
      </c>
      <c r="N38">
        <v>48.99</v>
      </c>
      <c r="O38">
        <v>47.87</v>
      </c>
      <c r="P38" s="24">
        <v>50.16</v>
      </c>
      <c r="Q38" s="20">
        <f t="shared" si="1"/>
        <v>53.463568484689475</v>
      </c>
      <c r="R38" s="20">
        <f t="shared" si="2"/>
        <v>52.52871073780494</v>
      </c>
      <c r="S38" s="35">
        <f t="shared" si="3"/>
        <v>54.43420180215433</v>
      </c>
      <c r="T38" s="20">
        <f>LOG(86-Q38)</f>
        <v>1.5123699192771398</v>
      </c>
      <c r="U38" s="20">
        <f>LOG(87-R38)</f>
        <v>1.5374575267785924</v>
      </c>
      <c r="V38" s="21">
        <f>LOG(89-S38)</f>
        <v>1.5386465901181292</v>
      </c>
      <c r="W38">
        <v>85.27</v>
      </c>
      <c r="X38">
        <v>90.41</v>
      </c>
      <c r="Y38" s="3">
        <v>79.99</v>
      </c>
      <c r="Z38" s="1" t="s">
        <v>243</v>
      </c>
      <c r="AA38">
        <v>70.4</v>
      </c>
      <c r="AB38">
        <v>76.3</v>
      </c>
      <c r="AC38">
        <v>64.7</v>
      </c>
      <c r="AD38" s="8">
        <f t="shared" si="7"/>
        <v>1.6901074394563307</v>
      </c>
      <c r="AE38" s="8">
        <f t="shared" si="8"/>
        <v>1.6800634274819486</v>
      </c>
      <c r="AF38" s="5">
        <f t="shared" si="9"/>
        <v>1.70035752782266</v>
      </c>
      <c r="AG38" s="8">
        <f t="shared" si="10"/>
        <v>1.9307962629833002</v>
      </c>
      <c r="AH38" s="8">
        <f t="shared" si="11"/>
        <v>1.95621646924339</v>
      </c>
      <c r="AI38" s="8">
        <f t="shared" si="12"/>
        <v>1.9030356967884972</v>
      </c>
    </row>
    <row r="39" spans="1:35" ht="12.75">
      <c r="A39" s="1" t="s">
        <v>7</v>
      </c>
      <c r="B39" s="2">
        <v>11992</v>
      </c>
      <c r="C39" s="6">
        <f>LOG(B39)-3</f>
        <v>1.0788916198402232</v>
      </c>
      <c r="D39">
        <v>24.9</v>
      </c>
      <c r="E39">
        <v>23.9</v>
      </c>
      <c r="F39" s="3">
        <v>26.2</v>
      </c>
      <c r="G39" s="1" t="s">
        <v>7</v>
      </c>
      <c r="H39" s="16">
        <v>22.43</v>
      </c>
      <c r="I39" s="5">
        <f>LOG(H39)</f>
        <v>1.3508292735829677</v>
      </c>
      <c r="J39" s="2">
        <v>1600</v>
      </c>
      <c r="K39" s="5">
        <f>LOG(J39)-2</f>
        <v>1.2041199826559246</v>
      </c>
      <c r="M39" s="1" t="s">
        <v>7</v>
      </c>
      <c r="N39">
        <v>68.63</v>
      </c>
      <c r="O39">
        <v>66.38</v>
      </c>
      <c r="P39" s="24">
        <v>70.99</v>
      </c>
      <c r="Q39" s="20">
        <f t="shared" si="1"/>
        <v>69.93283049638161</v>
      </c>
      <c r="R39" s="20">
        <f t="shared" si="2"/>
        <v>67.82611717568176</v>
      </c>
      <c r="S39" s="35">
        <f t="shared" si="3"/>
        <v>72.12949450192076</v>
      </c>
      <c r="T39" s="20">
        <f>LOG(86-Q39)</f>
        <v>1.2059393753799466</v>
      </c>
      <c r="U39" s="20">
        <f>LOG(87-R39)</f>
        <v>1.2827100689772977</v>
      </c>
      <c r="V39" s="21">
        <f>LOG(89-S39)</f>
        <v>1.2271280957330128</v>
      </c>
      <c r="W39">
        <v>18.9</v>
      </c>
      <c r="X39">
        <v>21.64</v>
      </c>
      <c r="Y39" s="3">
        <v>16.02</v>
      </c>
      <c r="Z39" s="1" t="s">
        <v>7</v>
      </c>
      <c r="AA39"/>
      <c r="AB39"/>
      <c r="AC39"/>
      <c r="AD39" s="8">
        <f t="shared" si="7"/>
        <v>1.8365139988906714</v>
      </c>
      <c r="AE39" s="8">
        <f t="shared" si="8"/>
        <v>1.822037248072585</v>
      </c>
      <c r="AF39" s="5">
        <f t="shared" si="9"/>
        <v>1.8511971761741606</v>
      </c>
      <c r="AG39" s="8">
        <f t="shared" si="10"/>
        <v>1.276461804173244</v>
      </c>
      <c r="AH39" s="8">
        <f t="shared" si="11"/>
        <v>1.3352572564345317</v>
      </c>
      <c r="AI39" s="8">
        <f t="shared" si="12"/>
        <v>1.2046625117482188</v>
      </c>
    </row>
    <row r="40" spans="1:35" ht="12.75">
      <c r="A40" s="1" t="s">
        <v>0</v>
      </c>
      <c r="B40" s="2">
        <v>5701579</v>
      </c>
      <c r="C40" s="6">
        <f>LOG(B40)-3</f>
        <v>3.7559951462026557</v>
      </c>
      <c r="D40">
        <v>18.4</v>
      </c>
      <c r="E40">
        <v>18</v>
      </c>
      <c r="F40" s="3">
        <v>18.9</v>
      </c>
      <c r="G40" s="1" t="s">
        <v>0</v>
      </c>
      <c r="H40" s="16">
        <v>36.83</v>
      </c>
      <c r="I40" s="5">
        <f>LOG(H40)</f>
        <v>1.5662017188549129</v>
      </c>
      <c r="J40" s="2">
        <v>1700</v>
      </c>
      <c r="K40" s="5">
        <f>LOG(J40)-2</f>
        <v>1.230448921378274</v>
      </c>
      <c r="M40" s="1" t="s">
        <v>0</v>
      </c>
      <c r="N40">
        <v>57.86</v>
      </c>
      <c r="O40">
        <v>55.81</v>
      </c>
      <c r="P40" s="24">
        <v>59.96</v>
      </c>
      <c r="Q40" s="20">
        <f t="shared" si="1"/>
        <v>61.43278632769322</v>
      </c>
      <c r="R40" s="20">
        <f t="shared" si="2"/>
        <v>59.71828933836133</v>
      </c>
      <c r="S40" s="35">
        <f t="shared" si="3"/>
        <v>63.1586859805596</v>
      </c>
      <c r="T40" s="20">
        <f>LOG(86-Q40)</f>
        <v>1.3903559031076245</v>
      </c>
      <c r="U40" s="20">
        <f>LOG(87-R40)</f>
        <v>1.4358715986683623</v>
      </c>
      <c r="V40" s="21">
        <f>LOG(89-S40)</f>
        <v>1.4123145935677306</v>
      </c>
      <c r="W40">
        <v>59.12</v>
      </c>
      <c r="X40">
        <v>66.56</v>
      </c>
      <c r="Y40" s="3">
        <v>51.46</v>
      </c>
      <c r="Z40" s="1" t="s">
        <v>360</v>
      </c>
      <c r="AA40">
        <v>60.9</v>
      </c>
      <c r="AB40">
        <v>75.4</v>
      </c>
      <c r="AC40">
        <v>46.9</v>
      </c>
      <c r="AD40" s="8">
        <f t="shared" si="7"/>
        <v>1.7623784293119642</v>
      </c>
      <c r="AE40" s="8">
        <f t="shared" si="8"/>
        <v>1.7467120225166604</v>
      </c>
      <c r="AF40" s="5">
        <f t="shared" si="9"/>
        <v>1.777861624176242</v>
      </c>
      <c r="AG40" s="8">
        <f t="shared" si="10"/>
        <v>1.7717344253867693</v>
      </c>
      <c r="AH40" s="8">
        <f t="shared" si="11"/>
        <v>1.8232133132826676</v>
      </c>
      <c r="AI40" s="8">
        <f t="shared" si="12"/>
        <v>1.7114697818743279</v>
      </c>
    </row>
    <row r="41" spans="1:35" ht="12.75">
      <c r="A41" s="1" t="s">
        <v>271</v>
      </c>
      <c r="B41" s="2">
        <v>47373958</v>
      </c>
      <c r="C41" s="6">
        <f>LOG(B41)-3</f>
        <v>4.675539670684268</v>
      </c>
      <c r="D41">
        <v>27.4</v>
      </c>
      <c r="E41">
        <v>26.8</v>
      </c>
      <c r="F41" s="3">
        <v>28</v>
      </c>
      <c r="G41" s="1" t="s">
        <v>271</v>
      </c>
      <c r="H41" s="16">
        <v>17.48</v>
      </c>
      <c r="I41" s="5">
        <f>LOG(H41)</f>
        <v>1.2425414282983842</v>
      </c>
      <c r="J41" s="2">
        <v>1800</v>
      </c>
      <c r="K41" s="5">
        <f>LOG(J41)-2</f>
        <v>1.255272505103306</v>
      </c>
      <c r="M41" s="1" t="s">
        <v>271</v>
      </c>
      <c r="N41">
        <v>62.49</v>
      </c>
      <c r="O41">
        <v>60.29</v>
      </c>
      <c r="P41" s="24">
        <v>64.83</v>
      </c>
      <c r="Q41" s="20">
        <f t="shared" si="1"/>
        <v>65.77267939156448</v>
      </c>
      <c r="R41" s="20">
        <f t="shared" si="2"/>
        <v>63.89581720008062</v>
      </c>
      <c r="S41" s="35">
        <f t="shared" si="3"/>
        <v>67.74195133682571</v>
      </c>
      <c r="T41" s="20">
        <f>LOG(86-Q41)</f>
        <v>1.3059383582014308</v>
      </c>
      <c r="U41" s="20">
        <f>LOG(87-R41)</f>
        <v>1.3636906120340315</v>
      </c>
      <c r="V41" s="21">
        <f>LOG(89-S41)</f>
        <v>1.3275233968895501</v>
      </c>
      <c r="W41">
        <v>50.68</v>
      </c>
      <c r="X41">
        <v>57.33</v>
      </c>
      <c r="Y41" s="3">
        <v>43.63</v>
      </c>
      <c r="Z41" s="1" t="s">
        <v>393</v>
      </c>
      <c r="AA41">
        <v>89.9</v>
      </c>
      <c r="AB41">
        <v>93.9</v>
      </c>
      <c r="AC41">
        <v>86.4</v>
      </c>
      <c r="AD41" s="8">
        <f t="shared" si="7"/>
        <v>1.7958105246674083</v>
      </c>
      <c r="AE41" s="8">
        <f t="shared" si="8"/>
        <v>1.7802452838653526</v>
      </c>
      <c r="AF41" s="5">
        <f t="shared" si="9"/>
        <v>1.8117760216029037</v>
      </c>
      <c r="AG41" s="8">
        <f t="shared" si="10"/>
        <v>1.7048366062114038</v>
      </c>
      <c r="AH41" s="8">
        <f t="shared" si="11"/>
        <v>1.7583819417746753</v>
      </c>
      <c r="AI41" s="8">
        <f t="shared" si="12"/>
        <v>1.6397852129868202</v>
      </c>
    </row>
    <row r="42" spans="1:35" ht="12.75">
      <c r="A42" s="1" t="s">
        <v>324</v>
      </c>
      <c r="B42" s="2">
        <v>8706497</v>
      </c>
      <c r="C42" s="6">
        <f>LOG(B42)-3</f>
        <v>3.93984345471166</v>
      </c>
      <c r="D42">
        <v>18.4</v>
      </c>
      <c r="E42">
        <v>17.9</v>
      </c>
      <c r="F42" s="3">
        <v>18.8</v>
      </c>
      <c r="G42" s="1" t="s">
        <v>324</v>
      </c>
      <c r="H42" s="16">
        <v>35.87</v>
      </c>
      <c r="I42" s="5">
        <f>LOG(H42)</f>
        <v>1.5547313766759665</v>
      </c>
      <c r="J42" s="2">
        <v>1800</v>
      </c>
      <c r="K42" s="5">
        <f>LOG(J42)-2</f>
        <v>1.255272505103306</v>
      </c>
      <c r="M42" s="1" t="s">
        <v>324</v>
      </c>
      <c r="N42">
        <v>57.03</v>
      </c>
      <c r="O42">
        <v>55.35</v>
      </c>
      <c r="P42" s="24">
        <v>58.75</v>
      </c>
      <c r="Q42" s="20">
        <f t="shared" si="1"/>
        <v>60.850240875054745</v>
      </c>
      <c r="R42" s="20">
        <f t="shared" si="2"/>
        <v>59.343620846975476</v>
      </c>
      <c r="S42" s="35">
        <f t="shared" si="3"/>
        <v>62.375447695365224</v>
      </c>
      <c r="T42" s="20">
        <f>LOG(86-Q42)</f>
        <v>1.4005338299005718</v>
      </c>
      <c r="U42" s="20">
        <f>LOG(87-R42)</f>
        <v>1.4417953205023002</v>
      </c>
      <c r="V42" s="21">
        <f>LOG(89-S42)</f>
        <v>1.4252823137890898</v>
      </c>
      <c r="W42">
        <v>63.83</v>
      </c>
      <c r="X42">
        <v>68.45</v>
      </c>
      <c r="Y42" s="3">
        <v>59.07</v>
      </c>
      <c r="Z42" s="1" t="s">
        <v>445</v>
      </c>
      <c r="AA42">
        <v>52.9</v>
      </c>
      <c r="AB42">
        <v>54.8</v>
      </c>
      <c r="AC42">
        <v>51.2</v>
      </c>
      <c r="AD42" s="8">
        <f t="shared" si="7"/>
        <v>1.7561033715851055</v>
      </c>
      <c r="AE42" s="8">
        <f t="shared" si="8"/>
        <v>1.7431176252147416</v>
      </c>
      <c r="AF42" s="5">
        <f t="shared" si="9"/>
        <v>1.769007870943774</v>
      </c>
      <c r="AG42" s="8">
        <f t="shared" si="10"/>
        <v>1.8050248444298052</v>
      </c>
      <c r="AH42" s="8">
        <f t="shared" si="11"/>
        <v>1.8353734524700087</v>
      </c>
      <c r="AI42" s="8">
        <f t="shared" si="12"/>
        <v>1.7713669708577806</v>
      </c>
    </row>
    <row r="43" spans="1:35" ht="12.75">
      <c r="A43" s="1" t="s">
        <v>75</v>
      </c>
      <c r="B43" s="2">
        <v>23301725</v>
      </c>
      <c r="C43" s="6">
        <f>LOG(B43)-3</f>
        <v>4.367388072538935</v>
      </c>
      <c r="D43">
        <v>32.4</v>
      </c>
      <c r="E43">
        <v>30.9</v>
      </c>
      <c r="F43" s="3">
        <v>33.8</v>
      </c>
      <c r="G43" s="1" t="s">
        <v>75</v>
      </c>
      <c r="H43" s="16">
        <v>15.06</v>
      </c>
      <c r="I43" s="5">
        <f>LOG(H43)</f>
        <v>1.1778249718646818</v>
      </c>
      <c r="J43" s="2">
        <v>1800</v>
      </c>
      <c r="K43" s="5">
        <f>LOG(J43)-2</f>
        <v>1.255272505103306</v>
      </c>
      <c r="M43" s="1" t="s">
        <v>75</v>
      </c>
      <c r="N43">
        <v>71.92</v>
      </c>
      <c r="O43">
        <v>69.18</v>
      </c>
      <c r="P43" s="24">
        <v>74.8</v>
      </c>
      <c r="Q43" s="20">
        <f t="shared" si="1"/>
        <v>73.55688328695368</v>
      </c>
      <c r="R43" s="20">
        <f t="shared" si="2"/>
        <v>70.87087517934003</v>
      </c>
      <c r="S43" s="35">
        <f t="shared" si="3"/>
        <v>76.37072592834676</v>
      </c>
      <c r="T43" s="20">
        <f>LOG(86-Q43)</f>
        <v>1.0949291747072423</v>
      </c>
      <c r="U43" s="20">
        <f>LOG(87-R43)</f>
        <v>1.2076108028589094</v>
      </c>
      <c r="V43" s="21">
        <f>LOG(89-S43)</f>
        <v>1.1013783881059391</v>
      </c>
      <c r="W43">
        <v>22.56</v>
      </c>
      <c r="X43">
        <v>24.2</v>
      </c>
      <c r="Y43" s="3">
        <v>20.84</v>
      </c>
      <c r="Z43" s="1" t="s">
        <v>463</v>
      </c>
      <c r="AA43">
        <v>99</v>
      </c>
      <c r="AB43">
        <v>99</v>
      </c>
      <c r="AC43">
        <v>99</v>
      </c>
      <c r="AD43" s="8">
        <f t="shared" si="7"/>
        <v>1.8568496787251723</v>
      </c>
      <c r="AE43" s="8">
        <f t="shared" si="8"/>
        <v>1.8399805576783428</v>
      </c>
      <c r="AF43" s="5">
        <f t="shared" si="9"/>
        <v>1.8739015978644613</v>
      </c>
      <c r="AG43" s="8">
        <f t="shared" si="10"/>
        <v>1.3533390953113047</v>
      </c>
      <c r="AH43" s="8">
        <f t="shared" si="11"/>
        <v>1.3838153659804313</v>
      </c>
      <c r="AI43" s="8">
        <f t="shared" si="12"/>
        <v>1.318897714627487</v>
      </c>
    </row>
    <row r="44" spans="1:35" ht="12.75">
      <c r="A44" s="1" t="s">
        <v>172</v>
      </c>
      <c r="B44" s="2">
        <v>12521851</v>
      </c>
      <c r="C44" s="6">
        <f>LOG(B44)-3</f>
        <v>4.097668531723271</v>
      </c>
      <c r="D44">
        <v>18.7</v>
      </c>
      <c r="E44">
        <v>18.5</v>
      </c>
      <c r="F44" s="3">
        <v>18.9</v>
      </c>
      <c r="G44" s="1" t="s">
        <v>172</v>
      </c>
      <c r="H44" s="16">
        <v>37.4</v>
      </c>
      <c r="I44" s="5">
        <f>LOG(H44)</f>
        <v>1.57287160220048</v>
      </c>
      <c r="J44" s="2">
        <v>1800</v>
      </c>
      <c r="K44" s="5">
        <f>LOG(J44)-2</f>
        <v>1.255272505103306</v>
      </c>
      <c r="L44" s="4">
        <v>41.3</v>
      </c>
      <c r="M44" s="1" t="s">
        <v>172</v>
      </c>
      <c r="N44">
        <v>56.69</v>
      </c>
      <c r="O44">
        <v>55.34</v>
      </c>
      <c r="P44" s="24">
        <v>58.09</v>
      </c>
      <c r="Q44" s="20">
        <f t="shared" si="1"/>
        <v>60.25413629834548</v>
      </c>
      <c r="R44" s="20">
        <f t="shared" si="2"/>
        <v>59.05927730410069</v>
      </c>
      <c r="S44" s="35">
        <f t="shared" si="3"/>
        <v>61.48438360808577</v>
      </c>
      <c r="T44" s="20">
        <f>LOG(86-Q44)</f>
        <v>1.4107074657717487</v>
      </c>
      <c r="U44" s="20">
        <f>LOG(87-R44)</f>
        <v>1.4462376350917654</v>
      </c>
      <c r="V44" s="21">
        <f>LOG(89-S44)</f>
        <v>1.4395792461171415</v>
      </c>
      <c r="W44">
        <v>60.15</v>
      </c>
      <c r="X44">
        <v>64.06</v>
      </c>
      <c r="Y44" s="3">
        <v>56.12</v>
      </c>
      <c r="Z44" s="1" t="s">
        <v>337</v>
      </c>
      <c r="AA44">
        <v>39.3</v>
      </c>
      <c r="AB44">
        <v>51.1</v>
      </c>
      <c r="AC44">
        <v>29.2</v>
      </c>
      <c r="AD44" s="8">
        <f t="shared" si="7"/>
        <v>1.75350645699097</v>
      </c>
      <c r="AE44" s="8">
        <f t="shared" si="8"/>
        <v>1.743039154804933</v>
      </c>
      <c r="AF44" s="5">
        <f t="shared" si="9"/>
        <v>1.7641013764762288</v>
      </c>
      <c r="AG44" s="8">
        <f t="shared" si="10"/>
        <v>1.7792356316758635</v>
      </c>
      <c r="AH44" s="8">
        <f t="shared" si="11"/>
        <v>1.806586934327803</v>
      </c>
      <c r="AI44" s="8">
        <f t="shared" si="12"/>
        <v>1.7491176623563223</v>
      </c>
    </row>
    <row r="45" spans="1:35" ht="12.75">
      <c r="A45" s="1" t="s">
        <v>8</v>
      </c>
      <c r="B45" s="2">
        <v>30262610</v>
      </c>
      <c r="C45" s="6">
        <f>LOG(B45)-3</f>
        <v>4.480906381047268</v>
      </c>
      <c r="D45">
        <v>14.9</v>
      </c>
      <c r="E45">
        <v>14.8</v>
      </c>
      <c r="F45" s="3">
        <v>15</v>
      </c>
      <c r="G45" s="1" t="s">
        <v>8</v>
      </c>
      <c r="H45" s="16">
        <v>48.12</v>
      </c>
      <c r="I45" s="5">
        <f>LOG(H45)</f>
        <v>1.682325618667807</v>
      </c>
      <c r="J45" s="2">
        <v>1900</v>
      </c>
      <c r="K45" s="5">
        <f>LOG(J45)-2</f>
        <v>1.2787536009528289</v>
      </c>
      <c r="L45" s="4">
        <v>43</v>
      </c>
      <c r="M45" s="1" t="s">
        <v>8</v>
      </c>
      <c r="N45">
        <v>51.75</v>
      </c>
      <c r="O45">
        <v>50.78</v>
      </c>
      <c r="P45" s="24">
        <v>52.73</v>
      </c>
      <c r="Q45" s="20">
        <f t="shared" si="1"/>
        <v>55.4072557301829</v>
      </c>
      <c r="R45" s="20">
        <f t="shared" si="2"/>
        <v>54.57988547810737</v>
      </c>
      <c r="S45" s="35">
        <f t="shared" si="3"/>
        <v>56.23286852164257</v>
      </c>
      <c r="T45" s="20">
        <f>LOG(86-Q45)</f>
        <v>1.4856184363760379</v>
      </c>
      <c r="U45" s="20">
        <f>LOG(87-R45)</f>
        <v>1.5108145446315022</v>
      </c>
      <c r="V45" s="21">
        <f>LOG(89-S45)</f>
        <v>1.515438423755016</v>
      </c>
      <c r="W45">
        <v>67.22</v>
      </c>
      <c r="X45">
        <v>70.92</v>
      </c>
      <c r="Y45" s="3">
        <v>63.42</v>
      </c>
      <c r="Z45" s="1" t="s">
        <v>367</v>
      </c>
      <c r="AA45">
        <v>66.8</v>
      </c>
      <c r="AB45">
        <v>76.8</v>
      </c>
      <c r="AC45">
        <v>57.7</v>
      </c>
      <c r="AD45" s="8">
        <f t="shared" si="7"/>
        <v>1.7139103541289553</v>
      </c>
      <c r="AE45" s="8">
        <f t="shared" si="8"/>
        <v>1.7056926965377035</v>
      </c>
      <c r="AF45" s="5">
        <f t="shared" si="9"/>
        <v>1.7220577713314642</v>
      </c>
      <c r="AG45" s="8">
        <f t="shared" si="10"/>
        <v>1.8274985081334587</v>
      </c>
      <c r="AH45" s="8">
        <f t="shared" si="11"/>
        <v>1.8507687269288802</v>
      </c>
      <c r="AI45" s="8">
        <f t="shared" si="12"/>
        <v>1.8022262376910698</v>
      </c>
    </row>
    <row r="46" spans="1:35" ht="12.75">
      <c r="A46" s="1" t="s">
        <v>309</v>
      </c>
      <c r="B46" s="2">
        <v>1688359</v>
      </c>
      <c r="C46" s="6">
        <f>LOG(B46)-3</f>
        <v>3.227464797231508</v>
      </c>
      <c r="D46">
        <v>17.8</v>
      </c>
      <c r="E46">
        <v>17.6</v>
      </c>
      <c r="F46" s="3">
        <v>17.9</v>
      </c>
      <c r="G46" s="1" t="s">
        <v>309</v>
      </c>
      <c r="H46" s="16">
        <v>38.86</v>
      </c>
      <c r="I46" s="5">
        <f>LOG(H46)</f>
        <v>1.5895027962637638</v>
      </c>
      <c r="J46" s="2">
        <v>2000</v>
      </c>
      <c r="K46" s="5">
        <f>LOG(J46)-2</f>
        <v>1.3010299956639813</v>
      </c>
      <c r="M46" s="1" t="s">
        <v>309</v>
      </c>
      <c r="N46">
        <v>54.54</v>
      </c>
      <c r="O46">
        <v>52.68</v>
      </c>
      <c r="P46" s="24">
        <v>56.46</v>
      </c>
      <c r="Q46" s="20">
        <f t="shared" si="1"/>
        <v>58.57856021336545</v>
      </c>
      <c r="R46" s="20">
        <f t="shared" si="2"/>
        <v>56.9640478639883</v>
      </c>
      <c r="S46" s="35">
        <f t="shared" si="3"/>
        <v>60.22303141618435</v>
      </c>
      <c r="T46" s="20">
        <f>LOG(86-Q46)</f>
        <v>1.4380902540630665</v>
      </c>
      <c r="U46" s="20">
        <f>LOG(87-R46)</f>
        <v>1.4776414035835828</v>
      </c>
      <c r="V46" s="21">
        <f>LOG(89-S46)</f>
        <v>1.4590450426700297</v>
      </c>
      <c r="W46">
        <v>70.14</v>
      </c>
      <c r="X46">
        <v>76.55</v>
      </c>
      <c r="Y46" s="3">
        <v>63.54</v>
      </c>
      <c r="Z46" s="1" t="s">
        <v>431</v>
      </c>
      <c r="AA46">
        <v>40.1</v>
      </c>
      <c r="AB46">
        <v>47.8</v>
      </c>
      <c r="AC46">
        <v>32.8</v>
      </c>
      <c r="AD46" s="8">
        <f t="shared" si="7"/>
        <v>1.736715133605611</v>
      </c>
      <c r="AE46" s="8">
        <f t="shared" si="8"/>
        <v>1.7216457662897462</v>
      </c>
      <c r="AF46" s="5">
        <f t="shared" si="9"/>
        <v>1.7517408738109006</v>
      </c>
      <c r="AG46" s="8">
        <f t="shared" si="10"/>
        <v>1.8459657615454836</v>
      </c>
      <c r="AH46" s="8">
        <f t="shared" si="11"/>
        <v>1.8839451950342798</v>
      </c>
      <c r="AI46" s="8">
        <f t="shared" si="12"/>
        <v>1.8030472104911286</v>
      </c>
    </row>
    <row r="47" spans="1:35" ht="12.75">
      <c r="A47" s="1" t="s">
        <v>130</v>
      </c>
      <c r="B47" s="2">
        <v>4320490</v>
      </c>
      <c r="C47" s="6">
        <f>LOG(B47)-3</f>
        <v>3.635533004275163</v>
      </c>
      <c r="D47">
        <v>34</v>
      </c>
      <c r="E47">
        <v>32.1</v>
      </c>
      <c r="F47" s="3">
        <v>36.1</v>
      </c>
      <c r="G47" s="1" t="s">
        <v>130</v>
      </c>
      <c r="H47" s="16">
        <v>10.88</v>
      </c>
      <c r="I47" s="5">
        <f>LOG(H47)</f>
        <v>1.0366288953621612</v>
      </c>
      <c r="J47" s="2">
        <v>2000</v>
      </c>
      <c r="K47" s="5">
        <f>LOG(J47)-2</f>
        <v>1.3010299956639813</v>
      </c>
      <c r="L47" s="4">
        <v>33.2</v>
      </c>
      <c r="M47" s="1" t="s">
        <v>130</v>
      </c>
      <c r="N47">
        <v>70.2</v>
      </c>
      <c r="O47">
        <v>66.51</v>
      </c>
      <c r="P47" s="24">
        <v>74.11</v>
      </c>
      <c r="Q47" s="20">
        <f t="shared" si="1"/>
        <v>71.17401533281954</v>
      </c>
      <c r="R47" s="20">
        <f t="shared" si="2"/>
        <v>67.53125476057483</v>
      </c>
      <c r="S47" s="35">
        <f t="shared" si="3"/>
        <v>75.02269988963926</v>
      </c>
      <c r="T47" s="20">
        <f>LOG(86-Q47)</f>
        <v>1.171023546644865</v>
      </c>
      <c r="U47" s="20">
        <f>LOG(87-R47)</f>
        <v>1.289337962143867</v>
      </c>
      <c r="V47" s="21">
        <f>LOG(89-S47)</f>
        <v>1.1454232901213341</v>
      </c>
      <c r="W47">
        <v>13.88</v>
      </c>
      <c r="X47">
        <v>15.35</v>
      </c>
      <c r="Y47" s="3">
        <v>12.33</v>
      </c>
      <c r="Z47" s="1" t="s">
        <v>211</v>
      </c>
      <c r="AA47">
        <v>99.1</v>
      </c>
      <c r="AB47">
        <v>99.7</v>
      </c>
      <c r="AC47">
        <v>98.6</v>
      </c>
      <c r="AD47" s="8">
        <f t="shared" si="7"/>
        <v>1.8463371121298053</v>
      </c>
      <c r="AE47" s="8">
        <f t="shared" si="8"/>
        <v>1.8228869478341507</v>
      </c>
      <c r="AF47" s="5">
        <f t="shared" si="9"/>
        <v>1.8698768132667665</v>
      </c>
      <c r="AG47" s="8">
        <f t="shared" si="10"/>
        <v>1.142389466118836</v>
      </c>
      <c r="AH47" s="8">
        <f t="shared" si="11"/>
        <v>1.1861083798132053</v>
      </c>
      <c r="AI47" s="8">
        <f t="shared" si="12"/>
        <v>1.0909630765957317</v>
      </c>
    </row>
    <row r="48" spans="1:35" ht="12.75">
      <c r="A48" s="1" t="s">
        <v>14</v>
      </c>
      <c r="B48" s="2">
        <v>27780059</v>
      </c>
      <c r="C48" s="6">
        <f>LOG(B48)-3</f>
        <v>4.443733163768307</v>
      </c>
      <c r="D48">
        <v>22.9</v>
      </c>
      <c r="E48">
        <v>22.3</v>
      </c>
      <c r="F48" s="3">
        <v>23.5</v>
      </c>
      <c r="G48" s="1" t="s">
        <v>14</v>
      </c>
      <c r="H48" s="16">
        <v>26.46</v>
      </c>
      <c r="I48" s="5">
        <f>LOG(H48)</f>
        <v>1.4225898398514822</v>
      </c>
      <c r="J48" s="2">
        <v>2000</v>
      </c>
      <c r="K48" s="5">
        <f>LOG(J48)-2</f>
        <v>1.3010299956639813</v>
      </c>
      <c r="L48" s="4">
        <v>26.8</v>
      </c>
      <c r="M48" s="1" t="s">
        <v>14</v>
      </c>
      <c r="N48">
        <v>64.98</v>
      </c>
      <c r="O48">
        <v>61.57</v>
      </c>
      <c r="P48" s="24">
        <v>68.56</v>
      </c>
      <c r="Q48" s="20">
        <f t="shared" si="1"/>
        <v>69.7136858158542</v>
      </c>
      <c r="R48" s="20">
        <f t="shared" si="2"/>
        <v>66.37506745817593</v>
      </c>
      <c r="S48" s="35">
        <f t="shared" si="3"/>
        <v>73.1833431273038</v>
      </c>
      <c r="T48" s="20">
        <f>LOG(86-Q48)</f>
        <v>1.2118228086420497</v>
      </c>
      <c r="U48" s="20">
        <f>LOG(87-R48)</f>
        <v>1.3143925367729214</v>
      </c>
      <c r="V48" s="21">
        <f>LOG(89-S48)</f>
        <v>1.1991146931204468</v>
      </c>
      <c r="W48">
        <v>68.89</v>
      </c>
      <c r="X48">
        <v>73.5</v>
      </c>
      <c r="Y48" s="3">
        <v>64.05</v>
      </c>
      <c r="Z48" s="1" t="s">
        <v>373</v>
      </c>
      <c r="AA48">
        <v>99.3</v>
      </c>
      <c r="AB48">
        <v>99.6</v>
      </c>
      <c r="AC48">
        <v>99</v>
      </c>
      <c r="AD48" s="8">
        <f t="shared" si="7"/>
        <v>1.812779707008964</v>
      </c>
      <c r="AE48" s="8">
        <f t="shared" si="8"/>
        <v>1.7893691535914817</v>
      </c>
      <c r="AF48" s="5">
        <f t="shared" si="9"/>
        <v>1.8360708089151418</v>
      </c>
      <c r="AG48" s="8">
        <f t="shared" si="10"/>
        <v>1.8381561847521477</v>
      </c>
      <c r="AH48" s="8">
        <f t="shared" si="11"/>
        <v>1.866287339084195</v>
      </c>
      <c r="AI48" s="8">
        <f t="shared" si="12"/>
        <v>1.8065191340807052</v>
      </c>
    </row>
    <row r="49" spans="1:35" ht="12.75">
      <c r="A49" s="1" t="s">
        <v>321</v>
      </c>
      <c r="B49" s="2">
        <v>9947814</v>
      </c>
      <c r="C49" s="6">
        <f>LOG(B49)-3</f>
        <v>3.9977276564200928</v>
      </c>
      <c r="D49">
        <v>17.7</v>
      </c>
      <c r="E49">
        <v>17.5</v>
      </c>
      <c r="F49" s="3">
        <v>17.9</v>
      </c>
      <c r="G49" s="1" t="s">
        <v>321</v>
      </c>
      <c r="H49" s="16">
        <v>41.53</v>
      </c>
      <c r="I49" s="5">
        <f>LOG(H49)</f>
        <v>1.6183619311098782</v>
      </c>
      <c r="J49" s="2">
        <v>2100</v>
      </c>
      <c r="K49" s="5">
        <f>LOG(J49)-2</f>
        <v>1.322219294733919</v>
      </c>
      <c r="L49" s="4">
        <v>38.1</v>
      </c>
      <c r="M49" s="1" t="s">
        <v>321</v>
      </c>
      <c r="N49">
        <v>49.65</v>
      </c>
      <c r="O49">
        <v>48.5</v>
      </c>
      <c r="P49" s="24">
        <v>50.84</v>
      </c>
      <c r="Q49" s="20">
        <f t="shared" si="1"/>
        <v>54.378244936472754</v>
      </c>
      <c r="R49" s="20">
        <f t="shared" si="2"/>
        <v>53.40974490246271</v>
      </c>
      <c r="S49" s="35">
        <f t="shared" si="3"/>
        <v>55.37011825282541</v>
      </c>
      <c r="T49" s="20">
        <f>LOG(86-Q49)</f>
        <v>1.4999859703796423</v>
      </c>
      <c r="U49" s="20">
        <f>LOG(87-R49)</f>
        <v>1.5262133020563742</v>
      </c>
      <c r="V49" s="21">
        <f>LOG(89-S49)</f>
        <v>1.5267253402067011</v>
      </c>
      <c r="W49">
        <v>88.58</v>
      </c>
      <c r="X49">
        <v>93.68</v>
      </c>
      <c r="Y49" s="3">
        <v>83.32</v>
      </c>
      <c r="Z49" s="1" t="s">
        <v>442</v>
      </c>
      <c r="AA49">
        <v>29.5</v>
      </c>
      <c r="AB49">
        <v>42.6</v>
      </c>
      <c r="AC49">
        <v>18.1</v>
      </c>
      <c r="AD49" s="8">
        <f t="shared" si="7"/>
        <v>1.6959192528314</v>
      </c>
      <c r="AE49" s="8">
        <f t="shared" si="8"/>
        <v>1.6857417386022637</v>
      </c>
      <c r="AF49" s="5">
        <f t="shared" si="9"/>
        <v>1.7062055418819706</v>
      </c>
      <c r="AG49" s="8">
        <f t="shared" si="10"/>
        <v>1.94733567594874</v>
      </c>
      <c r="AH49" s="8">
        <f t="shared" si="11"/>
        <v>1.9716468820643067</v>
      </c>
      <c r="AI49" s="8">
        <f t="shared" si="12"/>
        <v>1.9207492612757082</v>
      </c>
    </row>
    <row r="50" spans="1:35" ht="12.75">
      <c r="A50" s="1" t="s">
        <v>78</v>
      </c>
      <c r="B50" s="2">
        <v>5284149</v>
      </c>
      <c r="C50" s="6">
        <f>LOG(B50)-3</f>
        <v>3.7229750551509424</v>
      </c>
      <c r="D50">
        <v>23.9</v>
      </c>
      <c r="E50">
        <v>23.1</v>
      </c>
      <c r="F50" s="3">
        <v>24.8</v>
      </c>
      <c r="G50" s="1" t="s">
        <v>78</v>
      </c>
      <c r="H50" s="16">
        <v>23.08</v>
      </c>
      <c r="I50" s="5">
        <f>LOG(H50)</f>
        <v>1.3632358044836939</v>
      </c>
      <c r="J50" s="2">
        <v>2100</v>
      </c>
      <c r="K50" s="5">
        <f>LOG(J50)-2</f>
        <v>1.322219294733919</v>
      </c>
      <c r="L50" s="4">
        <v>29</v>
      </c>
      <c r="M50" s="1" t="s">
        <v>78</v>
      </c>
      <c r="N50">
        <v>68.81</v>
      </c>
      <c r="O50">
        <v>64.8</v>
      </c>
      <c r="P50" s="24">
        <v>73.02</v>
      </c>
      <c r="Q50" s="20">
        <f t="shared" si="1"/>
        <v>71.15166249405144</v>
      </c>
      <c r="R50" s="20">
        <f t="shared" si="2"/>
        <v>67.35534430935319</v>
      </c>
      <c r="S50" s="35">
        <f t="shared" si="3"/>
        <v>75.09236340442168</v>
      </c>
      <c r="T50" s="20">
        <f>LOG(86-Q50)</f>
        <v>1.1716778305952338</v>
      </c>
      <c r="U50" s="20">
        <f>LOG(87-R50)</f>
        <v>1.2932444213910135</v>
      </c>
      <c r="V50" s="21">
        <f>LOG(89-S50)</f>
        <v>1.143253334110949</v>
      </c>
      <c r="W50">
        <v>33.38</v>
      </c>
      <c r="X50">
        <v>38.51</v>
      </c>
      <c r="Y50" s="3">
        <v>27.97</v>
      </c>
      <c r="Z50" s="1" t="s">
        <v>466</v>
      </c>
      <c r="AA50">
        <v>98.7</v>
      </c>
      <c r="AB50">
        <v>99.3</v>
      </c>
      <c r="AC50">
        <v>98.1</v>
      </c>
      <c r="AD50" s="8">
        <f t="shared" si="7"/>
        <v>1.8376515578463926</v>
      </c>
      <c r="AE50" s="8">
        <f t="shared" si="8"/>
        <v>1.8115750058705933</v>
      </c>
      <c r="AF50" s="5">
        <f t="shared" si="9"/>
        <v>1.8634418286137087</v>
      </c>
      <c r="AG50" s="8">
        <f t="shared" si="10"/>
        <v>1.523486332343228</v>
      </c>
      <c r="AH50" s="8">
        <f t="shared" si="11"/>
        <v>1.585573518622731</v>
      </c>
      <c r="AI50" s="8">
        <f t="shared" si="12"/>
        <v>1.4466924663715273</v>
      </c>
    </row>
    <row r="51" spans="1:35" ht="12.75">
      <c r="A51" s="1" t="s">
        <v>79</v>
      </c>
      <c r="B51" s="2">
        <v>6521998</v>
      </c>
      <c r="C51" s="6">
        <f>LOG(B51)-3</f>
        <v>3.8143806612916036</v>
      </c>
      <c r="D51">
        <v>19</v>
      </c>
      <c r="E51">
        <v>18.7</v>
      </c>
      <c r="F51" s="3">
        <v>19.3</v>
      </c>
      <c r="G51" s="1" t="s">
        <v>79</v>
      </c>
      <c r="H51" s="16">
        <v>34.98</v>
      </c>
      <c r="I51" s="5">
        <f>LOG(H51)</f>
        <v>1.5438198051426577</v>
      </c>
      <c r="J51" s="2">
        <v>2100</v>
      </c>
      <c r="K51" s="5">
        <f>LOG(J51)-2</f>
        <v>1.322219294733919</v>
      </c>
      <c r="L51" s="4">
        <v>37</v>
      </c>
      <c r="M51" s="1" t="s">
        <v>79</v>
      </c>
      <c r="N51">
        <v>55.89</v>
      </c>
      <c r="O51">
        <v>53.82</v>
      </c>
      <c r="P51" s="24">
        <v>58.04</v>
      </c>
      <c r="Q51" s="20">
        <f t="shared" si="1"/>
        <v>60.75657550949312</v>
      </c>
      <c r="R51" s="20">
        <f t="shared" si="2"/>
        <v>59.102058102058095</v>
      </c>
      <c r="S51" s="35">
        <f t="shared" si="3"/>
        <v>62.43638791952092</v>
      </c>
      <c r="T51" s="20">
        <f>LOG(86-Q51)</f>
        <v>1.4021482703996544</v>
      </c>
      <c r="U51" s="20">
        <f>LOG(87-R51)</f>
        <v>1.445572165447935</v>
      </c>
      <c r="V51" s="21">
        <f>LOG(89-S51)</f>
        <v>1.4242871294294221</v>
      </c>
      <c r="W51">
        <v>81.44</v>
      </c>
      <c r="X51">
        <v>90.91</v>
      </c>
      <c r="Y51" s="3">
        <v>71.56</v>
      </c>
      <c r="Z51" s="1" t="s">
        <v>467</v>
      </c>
      <c r="AA51">
        <v>68.7</v>
      </c>
      <c r="AB51">
        <v>77</v>
      </c>
      <c r="AC51">
        <v>60.9</v>
      </c>
      <c r="AD51" s="8">
        <f t="shared" si="7"/>
        <v>1.747334109615905</v>
      </c>
      <c r="AE51" s="8">
        <f t="shared" si="8"/>
        <v>1.7309436934277358</v>
      </c>
      <c r="AF51" s="5">
        <f t="shared" si="9"/>
        <v>1.7637274037656983</v>
      </c>
      <c r="AG51" s="8">
        <f t="shared" si="10"/>
        <v>1.9108377649926835</v>
      </c>
      <c r="AH51" s="8">
        <f t="shared" si="11"/>
        <v>1.9586116577648793</v>
      </c>
      <c r="AI51" s="8">
        <f t="shared" si="12"/>
        <v>1.8546703318953355</v>
      </c>
    </row>
    <row r="52" spans="1:35" ht="12.75">
      <c r="A52" s="1" t="s">
        <v>132</v>
      </c>
      <c r="B52" s="2">
        <v>2951786</v>
      </c>
      <c r="C52" s="6">
        <f>LOG(B52)-3</f>
        <v>3.4700848686022185</v>
      </c>
      <c r="D52">
        <v>24.6</v>
      </c>
      <c r="E52">
        <v>24.2</v>
      </c>
      <c r="F52" s="3">
        <v>24.9</v>
      </c>
      <c r="G52" s="1" t="s">
        <v>132</v>
      </c>
      <c r="H52" s="16">
        <v>21.07</v>
      </c>
      <c r="I52" s="5">
        <f>LOG(H52)</f>
        <v>1.3236645356081003</v>
      </c>
      <c r="J52" s="2">
        <v>2100</v>
      </c>
      <c r="K52" s="5">
        <f>LOG(J52)-2</f>
        <v>1.322219294733919</v>
      </c>
      <c r="L52" s="4">
        <v>44</v>
      </c>
      <c r="M52" s="1" t="s">
        <v>132</v>
      </c>
      <c r="N52">
        <v>66.99</v>
      </c>
      <c r="O52">
        <v>64.61</v>
      </c>
      <c r="P52" s="24">
        <v>69.48</v>
      </c>
      <c r="Q52" s="20">
        <f t="shared" si="1"/>
        <v>69.92985846346687</v>
      </c>
      <c r="R52" s="20">
        <f t="shared" si="2"/>
        <v>67.66736537615026</v>
      </c>
      <c r="S52" s="35">
        <f t="shared" si="3"/>
        <v>72.27913149375995</v>
      </c>
      <c r="T52" s="20">
        <f>LOG(86-Q52)</f>
        <v>1.206019701795369</v>
      </c>
      <c r="U52" s="20">
        <f>LOG(87-R52)</f>
        <v>1.2862910430937957</v>
      </c>
      <c r="V52" s="21">
        <f>LOG(89-S52)</f>
        <v>1.2232588315761765</v>
      </c>
      <c r="W52">
        <v>42.65</v>
      </c>
      <c r="X52">
        <v>45.86</v>
      </c>
      <c r="Y52" s="3">
        <v>39.27</v>
      </c>
      <c r="Z52" s="1" t="s">
        <v>213</v>
      </c>
      <c r="AA52">
        <v>97.8</v>
      </c>
      <c r="AB52">
        <v>98</v>
      </c>
      <c r="AC52">
        <v>97.5</v>
      </c>
      <c r="AD52" s="8">
        <f t="shared" si="7"/>
        <v>1.8260099777911003</v>
      </c>
      <c r="AE52" s="8">
        <f t="shared" si="8"/>
        <v>1.8102997410401689</v>
      </c>
      <c r="AF52" s="5">
        <f t="shared" si="9"/>
        <v>1.8418598097750611</v>
      </c>
      <c r="AG52" s="8">
        <f t="shared" si="10"/>
        <v>1.6299190355035418</v>
      </c>
      <c r="AH52" s="8">
        <f t="shared" si="11"/>
        <v>1.66143405039392</v>
      </c>
      <c r="AI52" s="8">
        <f t="shared" si="12"/>
        <v>1.5940609012704183</v>
      </c>
    </row>
    <row r="53" spans="1:35" ht="12.75">
      <c r="A53" s="1" t="s">
        <v>168</v>
      </c>
      <c r="B53" s="2">
        <v>214265</v>
      </c>
      <c r="C53" s="6">
        <f>LOG(B53)-3</f>
        <v>2.3309512352122557</v>
      </c>
      <c r="D53">
        <v>20.4</v>
      </c>
      <c r="E53">
        <v>20.7</v>
      </c>
      <c r="F53" s="3">
        <v>20.2</v>
      </c>
      <c r="G53" s="1" t="s">
        <v>168</v>
      </c>
      <c r="H53" s="16">
        <v>28.28</v>
      </c>
      <c r="I53" s="5">
        <f>LOG(H53)</f>
        <v>1.4514794051248618</v>
      </c>
      <c r="J53" s="2">
        <v>2100</v>
      </c>
      <c r="K53" s="5">
        <f>LOG(J53)-2</f>
        <v>1.322219294733919</v>
      </c>
      <c r="M53" s="1" t="s">
        <v>168</v>
      </c>
      <c r="N53">
        <v>71.3</v>
      </c>
      <c r="O53">
        <v>68.49</v>
      </c>
      <c r="P53" s="24">
        <v>74.26</v>
      </c>
      <c r="Q53" s="20">
        <f t="shared" si="1"/>
        <v>73.1684409358286</v>
      </c>
      <c r="R53" s="20">
        <f t="shared" si="2"/>
        <v>70.61607492831061</v>
      </c>
      <c r="S53" s="35">
        <f t="shared" si="3"/>
        <v>75.8314606741573</v>
      </c>
      <c r="T53" s="20">
        <f>LOG(86-Q53)</f>
        <v>1.1082794273671908</v>
      </c>
      <c r="U53" s="20">
        <f>LOG(87-R53)</f>
        <v>1.2144179531491153</v>
      </c>
      <c r="V53" s="21">
        <f>LOG(89-S53)</f>
        <v>1.1195376050371593</v>
      </c>
      <c r="W53">
        <v>25.89</v>
      </c>
      <c r="X53">
        <v>30.54</v>
      </c>
      <c r="Y53" s="3">
        <v>21</v>
      </c>
      <c r="Z53" s="1" t="s">
        <v>333</v>
      </c>
      <c r="AA53">
        <v>99.7</v>
      </c>
      <c r="AB53">
        <v>99.6</v>
      </c>
      <c r="AC53">
        <v>99.7</v>
      </c>
      <c r="AD53" s="8">
        <f t="shared" si="7"/>
        <v>1.8530895298518655</v>
      </c>
      <c r="AE53" s="8">
        <f t="shared" si="8"/>
        <v>1.8356271662098977</v>
      </c>
      <c r="AF53" s="5">
        <f t="shared" si="9"/>
        <v>1.8707549448901402</v>
      </c>
      <c r="AG53" s="8">
        <f t="shared" si="10"/>
        <v>1.4131320504348721</v>
      </c>
      <c r="AH53" s="8">
        <f t="shared" si="11"/>
        <v>1.4848690327204024</v>
      </c>
      <c r="AI53" s="8">
        <f t="shared" si="12"/>
        <v>1.3222192947339193</v>
      </c>
    </row>
    <row r="54" spans="1:35" ht="12.75">
      <c r="A54" s="1" t="s">
        <v>22</v>
      </c>
      <c r="B54" s="2">
        <v>12311143</v>
      </c>
      <c r="C54" s="6">
        <f>LOG(B54)-3</f>
        <v>4.090298375884087</v>
      </c>
      <c r="D54">
        <v>20.1</v>
      </c>
      <c r="E54">
        <v>19.9</v>
      </c>
      <c r="F54" s="3">
        <v>20.2</v>
      </c>
      <c r="G54" s="1" t="s">
        <v>22</v>
      </c>
      <c r="H54" s="16">
        <v>27.72</v>
      </c>
      <c r="I54" s="5">
        <f>LOG(H54)</f>
        <v>1.442793225939769</v>
      </c>
      <c r="J54" s="2">
        <v>2100</v>
      </c>
      <c r="K54" s="5">
        <f>LOG(J54)-2</f>
        <v>1.322219294733919</v>
      </c>
      <c r="L54" s="4">
        <v>56.8</v>
      </c>
      <c r="M54" s="1" t="s">
        <v>22</v>
      </c>
      <c r="N54">
        <v>39.5</v>
      </c>
      <c r="O54">
        <v>40.62</v>
      </c>
      <c r="P54" s="24">
        <v>38.35</v>
      </c>
      <c r="Q54" s="20">
        <f t="shared" si="1"/>
        <v>41.57415057752297</v>
      </c>
      <c r="R54" s="20">
        <f t="shared" si="2"/>
        <v>42.875852155623434</v>
      </c>
      <c r="S54" s="35">
        <f t="shared" si="3"/>
        <v>40.245148206911765</v>
      </c>
      <c r="T54" s="20">
        <f>LOG(86-Q54)</f>
        <v>1.6476357402695254</v>
      </c>
      <c r="U54" s="20">
        <f>LOG(87-R54)</f>
        <v>1.6446763310857682</v>
      </c>
      <c r="V54" s="21">
        <f>LOG(89-S54)</f>
        <v>1.6880178405908366</v>
      </c>
      <c r="W54">
        <v>51.12</v>
      </c>
      <c r="X54">
        <v>53.87</v>
      </c>
      <c r="Y54" s="3">
        <v>48.29</v>
      </c>
      <c r="Z54" s="1" t="s">
        <v>381</v>
      </c>
      <c r="AA54">
        <v>90.7</v>
      </c>
      <c r="AB54">
        <v>94.2</v>
      </c>
      <c r="AC54">
        <v>87.2</v>
      </c>
      <c r="AD54" s="8">
        <f>LOG(N54)</f>
        <v>1.5965970956264601</v>
      </c>
      <c r="AE54" s="8">
        <f>LOG(O54)</f>
        <v>1.6087399190687879</v>
      </c>
      <c r="AF54" s="5">
        <f>LOG(P54)</f>
        <v>1.5837653682849997</v>
      </c>
      <c r="AG54" s="8">
        <f>LOG(W54)</f>
        <v>1.7085908451503438</v>
      </c>
      <c r="AH54" s="8">
        <f>LOG(X54)</f>
        <v>1.731346975545955</v>
      </c>
      <c r="AI54" s="8">
        <f>LOG(Y54)</f>
        <v>1.6838572054003464</v>
      </c>
    </row>
    <row r="55" spans="1:35" ht="12.75">
      <c r="A55" s="1" t="s">
        <v>1</v>
      </c>
      <c r="B55" s="2">
        <v>116921</v>
      </c>
      <c r="C55" s="6">
        <f>LOG(B55)-3</f>
        <v>2.0678925211279635</v>
      </c>
      <c r="D55">
        <v>21.3</v>
      </c>
      <c r="E55">
        <v>20.7</v>
      </c>
      <c r="F55" s="3">
        <v>21.8</v>
      </c>
      <c r="G55" s="1" t="s">
        <v>1</v>
      </c>
      <c r="H55" s="16">
        <v>23.67</v>
      </c>
      <c r="I55" s="5">
        <f>LOG(H55)</f>
        <v>1.3741982579290828</v>
      </c>
      <c r="J55" s="2">
        <v>2200</v>
      </c>
      <c r="K55" s="5">
        <f>LOG(J55)-2</f>
        <v>1.3424226808222062</v>
      </c>
      <c r="M55" s="1" t="s">
        <v>1</v>
      </c>
      <c r="N55">
        <v>70.12</v>
      </c>
      <c r="O55">
        <v>67.6</v>
      </c>
      <c r="P55" s="24">
        <v>72.76</v>
      </c>
      <c r="Q55" s="20">
        <f t="shared" si="1"/>
        <v>70.95880608495865</v>
      </c>
      <c r="R55" s="20">
        <f t="shared" si="2"/>
        <v>68.49771967163271</v>
      </c>
      <c r="S55" s="35">
        <f t="shared" si="3"/>
        <v>73.52953840245</v>
      </c>
      <c r="T55" s="20">
        <f>LOG(86-Q55)</f>
        <v>1.1772823103337504</v>
      </c>
      <c r="U55" s="20">
        <f>LOG(87-R55)</f>
        <v>1.2672252566731261</v>
      </c>
      <c r="V55" s="21">
        <f>LOG(89-S55)</f>
        <v>1.1895032720883822</v>
      </c>
      <c r="W55">
        <v>11.99</v>
      </c>
      <c r="X55">
        <v>13.3</v>
      </c>
      <c r="Y55" s="3">
        <v>10.61</v>
      </c>
      <c r="Z55" s="1" t="s">
        <v>361</v>
      </c>
      <c r="AA55"/>
      <c r="AB55"/>
      <c r="AC55"/>
      <c r="AD55" s="8">
        <f aca="true" t="shared" si="13" ref="AD55:AD66">LOG(N55)</f>
        <v>1.8458419074217574</v>
      </c>
      <c r="AE55" s="8">
        <f aca="true" t="shared" si="14" ref="AE55:AE66">LOG(O55)</f>
        <v>1.829946695941636</v>
      </c>
      <c r="AF55" s="5">
        <f aca="true" t="shared" si="15" ref="AF55:AF66">LOG(P55)</f>
        <v>1.861892690391446</v>
      </c>
      <c r="AG55" s="8">
        <f aca="true" t="shared" si="16" ref="AG55:AG66">LOG(W55)</f>
        <v>1.0788191830988487</v>
      </c>
      <c r="AH55" s="8">
        <f aca="true" t="shared" si="17" ref="AH55:AH66">LOG(X55)</f>
        <v>1.1238516409670858</v>
      </c>
      <c r="AI55" s="8">
        <f aca="true" t="shared" si="18" ref="AI55:AI66">LOG(Y55)</f>
        <v>1.0257153839013406</v>
      </c>
    </row>
    <row r="56" spans="1:35" ht="12.75">
      <c r="A56" s="1" t="s">
        <v>255</v>
      </c>
      <c r="B56" s="2">
        <v>150448339</v>
      </c>
      <c r="C56" s="6">
        <f>LOG(B56)-3</f>
        <v>5.177387397346179</v>
      </c>
      <c r="D56">
        <v>22.5</v>
      </c>
      <c r="E56">
        <v>22.5</v>
      </c>
      <c r="F56" s="3">
        <v>22.5</v>
      </c>
      <c r="G56" s="1" t="s">
        <v>255</v>
      </c>
      <c r="H56" s="16">
        <v>29.36</v>
      </c>
      <c r="I56" s="5">
        <f>LOG(H56)</f>
        <v>1.4677560512440329</v>
      </c>
      <c r="J56" s="2">
        <v>2300</v>
      </c>
      <c r="K56" s="5">
        <f>LOG(J56)-2</f>
        <v>1.361727836017593</v>
      </c>
      <c r="L56" s="4">
        <v>31.8</v>
      </c>
      <c r="M56" s="1" t="s">
        <v>255</v>
      </c>
      <c r="N56">
        <v>62.84</v>
      </c>
      <c r="O56">
        <v>62.81</v>
      </c>
      <c r="P56" s="24">
        <v>62.86</v>
      </c>
      <c r="Q56" s="20">
        <f t="shared" si="1"/>
        <v>66.72570359663294</v>
      </c>
      <c r="R56" s="20">
        <f t="shared" si="2"/>
        <v>66.76441422749956</v>
      </c>
      <c r="S56" s="35">
        <f t="shared" si="3"/>
        <v>66.67227559849248</v>
      </c>
      <c r="T56" s="20">
        <f>LOG(86-Q56)</f>
        <v>1.2849785333527017</v>
      </c>
      <c r="U56" s="20">
        <f>LOG(87-R56)</f>
        <v>1.306115780710904</v>
      </c>
      <c r="V56" s="21">
        <f>LOG(89-S56)</f>
        <v>1.3488444628731224</v>
      </c>
      <c r="W56">
        <v>59.12</v>
      </c>
      <c r="X56">
        <v>60.13</v>
      </c>
      <c r="Y56" s="3">
        <v>58.05</v>
      </c>
      <c r="Z56" s="1" t="s">
        <v>110</v>
      </c>
      <c r="AA56">
        <v>43.1</v>
      </c>
      <c r="AB56">
        <v>53.9</v>
      </c>
      <c r="AC56">
        <v>31.8</v>
      </c>
      <c r="AD56" s="8">
        <f t="shared" si="13"/>
        <v>1.7982361763679358</v>
      </c>
      <c r="AE56" s="8">
        <f t="shared" si="14"/>
        <v>1.798028793404073</v>
      </c>
      <c r="AF56" s="5">
        <f t="shared" si="15"/>
        <v>1.7983743766815612</v>
      </c>
      <c r="AG56" s="8">
        <f t="shared" si="16"/>
        <v>1.7717344253867693</v>
      </c>
      <c r="AH56" s="8">
        <f t="shared" si="17"/>
        <v>1.7790912038454991</v>
      </c>
      <c r="AI56" s="8">
        <f t="shared" si="18"/>
        <v>1.7638022240745925</v>
      </c>
    </row>
    <row r="57" spans="1:35" ht="12.75">
      <c r="A57" s="1" t="s">
        <v>129</v>
      </c>
      <c r="B57" s="2">
        <v>107862</v>
      </c>
      <c r="C57" s="6">
        <f>LOG(B57)-3</f>
        <v>2.032868468806872</v>
      </c>
      <c r="D57">
        <v>21.2</v>
      </c>
      <c r="E57">
        <v>20.8</v>
      </c>
      <c r="F57" s="3">
        <v>21.7</v>
      </c>
      <c r="G57" s="1" t="s">
        <v>129</v>
      </c>
      <c r="H57" s="16">
        <v>24.14</v>
      </c>
      <c r="I57" s="5">
        <f>LOG(H57)</f>
        <v>1.3827372657613304</v>
      </c>
      <c r="J57" s="2">
        <v>2300</v>
      </c>
      <c r="K57" s="5">
        <f>LOG(J57)-2</f>
        <v>1.361727836017593</v>
      </c>
      <c r="M57" s="1" t="s">
        <v>129</v>
      </c>
      <c r="N57">
        <v>70.35</v>
      </c>
      <c r="O57">
        <v>68.52</v>
      </c>
      <c r="P57" s="24">
        <v>72.28</v>
      </c>
      <c r="Q57" s="20">
        <f t="shared" si="1"/>
        <v>72.35874877810362</v>
      </c>
      <c r="R57" s="20">
        <f t="shared" si="2"/>
        <v>70.68583577591545</v>
      </c>
      <c r="S57" s="35">
        <f t="shared" si="3"/>
        <v>74.11369137980553</v>
      </c>
      <c r="T57" s="20">
        <f>LOG(86-Q57)</f>
        <v>1.1348542071124896</v>
      </c>
      <c r="U57" s="20">
        <f>LOG(87-R57)</f>
        <v>1.2125648297533393</v>
      </c>
      <c r="V57" s="21">
        <f>LOG(89-S57)</f>
        <v>1.1727870184619853</v>
      </c>
      <c r="W57">
        <v>28.15</v>
      </c>
      <c r="X57">
        <v>31.08</v>
      </c>
      <c r="Y57" s="3">
        <v>25.08</v>
      </c>
      <c r="Z57" s="1" t="s">
        <v>210</v>
      </c>
      <c r="AA57">
        <v>89</v>
      </c>
      <c r="AB57">
        <v>91</v>
      </c>
      <c r="AC57">
        <v>88</v>
      </c>
      <c r="AD57" s="8">
        <f t="shared" si="13"/>
        <v>1.8472641017707645</v>
      </c>
      <c r="AE57" s="8">
        <f t="shared" si="14"/>
        <v>1.8358173542934728</v>
      </c>
      <c r="AF57" s="5">
        <f t="shared" si="15"/>
        <v>1.8590181438888942</v>
      </c>
      <c r="AG57" s="8">
        <f t="shared" si="16"/>
        <v>1.449478399187365</v>
      </c>
      <c r="AH57" s="8">
        <f t="shared" si="17"/>
        <v>1.4924810101288766</v>
      </c>
      <c r="AI57" s="8">
        <f t="shared" si="18"/>
        <v>1.3993275321586789</v>
      </c>
    </row>
    <row r="58" spans="1:35" ht="12.75">
      <c r="A58" s="1" t="s">
        <v>274</v>
      </c>
      <c r="B58" s="2">
        <v>18060382</v>
      </c>
      <c r="C58" s="6">
        <f>LOG(B58)-3</f>
        <v>4.256726931954097</v>
      </c>
      <c r="D58">
        <v>18.9</v>
      </c>
      <c r="E58">
        <v>18.7</v>
      </c>
      <c r="F58" s="3">
        <v>19</v>
      </c>
      <c r="G58" s="1" t="s">
        <v>274</v>
      </c>
      <c r="H58" s="16">
        <v>35.07</v>
      </c>
      <c r="I58" s="5">
        <f>LOG(H58)</f>
        <v>1.5449357658815026</v>
      </c>
      <c r="J58" s="2">
        <v>2400</v>
      </c>
      <c r="K58" s="5">
        <f>LOG(J58)-2</f>
        <v>1.380211241711606</v>
      </c>
      <c r="L58" s="4">
        <v>44.6</v>
      </c>
      <c r="M58" s="1" t="s">
        <v>274</v>
      </c>
      <c r="N58">
        <v>52.86</v>
      </c>
      <c r="O58">
        <v>52.15</v>
      </c>
      <c r="P58" s="24">
        <v>53.59</v>
      </c>
      <c r="Q58" s="20">
        <f t="shared" si="1"/>
        <v>56.51511518369445</v>
      </c>
      <c r="R58" s="20">
        <f t="shared" si="2"/>
        <v>56.04320595736438</v>
      </c>
      <c r="S58" s="35">
        <f t="shared" si="3"/>
        <v>56.993867186252274</v>
      </c>
      <c r="T58" s="20">
        <f>LOG(86-Q58)</f>
        <v>1.4695994355311355</v>
      </c>
      <c r="U58" s="20">
        <f>LOG(87-R58)</f>
        <v>1.490755977796174</v>
      </c>
      <c r="V58" s="21">
        <f>LOG(89-S58)</f>
        <v>1.505233203069168</v>
      </c>
      <c r="W58">
        <v>65.84</v>
      </c>
      <c r="X58">
        <v>70.73</v>
      </c>
      <c r="Y58" s="3">
        <v>60.79</v>
      </c>
      <c r="Z58" s="1" t="s">
        <v>396</v>
      </c>
      <c r="AA58">
        <v>67.9</v>
      </c>
      <c r="AB58">
        <v>77</v>
      </c>
      <c r="AC58">
        <v>59.8</v>
      </c>
      <c r="AD58" s="8">
        <f t="shared" si="13"/>
        <v>1.7231271587956916</v>
      </c>
      <c r="AE58" s="8">
        <f t="shared" si="14"/>
        <v>1.7172543127625497</v>
      </c>
      <c r="AF58" s="5">
        <f t="shared" si="15"/>
        <v>1.729083757043612</v>
      </c>
      <c r="AG58" s="8">
        <f t="shared" si="16"/>
        <v>1.8184898222042134</v>
      </c>
      <c r="AH58" s="8">
        <f t="shared" si="17"/>
        <v>1.849603658082447</v>
      </c>
      <c r="AI58" s="8">
        <f t="shared" si="18"/>
        <v>1.783832143384441</v>
      </c>
    </row>
    <row r="59" spans="1:35" ht="12.75">
      <c r="A59" s="1" t="s">
        <v>184</v>
      </c>
      <c r="B59" s="2">
        <v>39379358</v>
      </c>
      <c r="C59" s="6">
        <f>LOG(B59)-3</f>
        <v>4.595268631575331</v>
      </c>
      <c r="D59">
        <v>18.7</v>
      </c>
      <c r="E59">
        <v>18.6</v>
      </c>
      <c r="F59" s="3">
        <v>18.9</v>
      </c>
      <c r="G59" s="1" t="s">
        <v>184</v>
      </c>
      <c r="H59" s="16">
        <v>34.86</v>
      </c>
      <c r="I59" s="5">
        <f>LOG(H59)</f>
        <v>1.5423273827739743</v>
      </c>
      <c r="J59" s="2">
        <v>2400</v>
      </c>
      <c r="K59" s="5">
        <f>LOG(J59)-2</f>
        <v>1.380211241711606</v>
      </c>
      <c r="M59" s="1" t="s">
        <v>184</v>
      </c>
      <c r="N59">
        <v>49.11</v>
      </c>
      <c r="O59">
        <v>48.24</v>
      </c>
      <c r="P59" s="24">
        <v>50.03</v>
      </c>
      <c r="Q59" s="20">
        <f t="shared" si="1"/>
        <v>53.97174693356235</v>
      </c>
      <c r="R59" s="20">
        <f t="shared" si="2"/>
        <v>53.02356698419691</v>
      </c>
      <c r="S59" s="35">
        <f t="shared" si="3"/>
        <v>54.97342609614602</v>
      </c>
      <c r="T59" s="20">
        <f>LOG(86-Q59)</f>
        <v>1.5055332513613977</v>
      </c>
      <c r="U59" s="20">
        <f>LOG(87-R59)</f>
        <v>1.5311777829242141</v>
      </c>
      <c r="V59" s="21">
        <f>LOG(89-S59)</f>
        <v>1.5318182226909496</v>
      </c>
      <c r="W59">
        <v>91.78</v>
      </c>
      <c r="X59">
        <v>91.95</v>
      </c>
      <c r="Y59" s="3">
        <v>91.59</v>
      </c>
      <c r="Z59" s="1" t="s">
        <v>349</v>
      </c>
      <c r="AA59">
        <v>61.1</v>
      </c>
      <c r="AB59">
        <v>71.8</v>
      </c>
      <c r="AC59">
        <v>50.5</v>
      </c>
      <c r="AD59" s="8">
        <f t="shared" si="13"/>
        <v>1.6911699341316038</v>
      </c>
      <c r="AE59" s="8">
        <f t="shared" si="14"/>
        <v>1.683407299132095</v>
      </c>
      <c r="AF59" s="5">
        <f t="shared" si="15"/>
        <v>1.6992305028834092</v>
      </c>
      <c r="AG59" s="8">
        <f t="shared" si="16"/>
        <v>1.9627480533586406</v>
      </c>
      <c r="AH59" s="8">
        <f t="shared" si="17"/>
        <v>1.9635517335740964</v>
      </c>
      <c r="AI59" s="8">
        <f t="shared" si="18"/>
        <v>1.9618480590183243</v>
      </c>
    </row>
    <row r="60" spans="1:35" ht="12.75">
      <c r="A60" s="1" t="s">
        <v>163</v>
      </c>
      <c r="B60" s="2">
        <v>7543</v>
      </c>
      <c r="C60" s="6">
        <f>LOG(B60)-3</f>
        <v>0.877544107715944</v>
      </c>
      <c r="D60">
        <v>36.5</v>
      </c>
      <c r="E60">
        <v>36.7</v>
      </c>
      <c r="F60" s="3">
        <v>36.3</v>
      </c>
      <c r="G60" s="1" t="s">
        <v>163</v>
      </c>
      <c r="H60" s="16">
        <v>11.93</v>
      </c>
      <c r="I60" s="5">
        <f>LOG(H60)</f>
        <v>1.0766404436703418</v>
      </c>
      <c r="J60" s="2">
        <v>2500</v>
      </c>
      <c r="K60" s="5">
        <f>LOG(J60)-2</f>
        <v>1.3979400086720375</v>
      </c>
      <c r="M60" s="1" t="s">
        <v>163</v>
      </c>
      <c r="N60">
        <v>78.09</v>
      </c>
      <c r="O60">
        <v>75.19</v>
      </c>
      <c r="P60" s="24">
        <v>81.15</v>
      </c>
      <c r="Q60" s="20">
        <f t="shared" si="1"/>
        <v>79.47668298840512</v>
      </c>
      <c r="R60" s="20">
        <f t="shared" si="2"/>
        <v>76.79611977809789</v>
      </c>
      <c r="S60" s="35">
        <f t="shared" si="3"/>
        <v>82.2863836433338</v>
      </c>
      <c r="T60" s="20">
        <f>LOG(86-Q60)</f>
        <v>0.8144684843083216</v>
      </c>
      <c r="U60" s="20">
        <f>LOG(87-R60)</f>
        <v>1.0087653520082858</v>
      </c>
      <c r="V60" s="21">
        <f>LOG(89-S60)</f>
        <v>0.8269565202686654</v>
      </c>
      <c r="W60">
        <v>17.67</v>
      </c>
      <c r="X60">
        <v>21.19</v>
      </c>
      <c r="Y60" s="3">
        <v>13.98</v>
      </c>
      <c r="Z60" s="1" t="s">
        <v>244</v>
      </c>
      <c r="AA60">
        <v>97</v>
      </c>
      <c r="AB60">
        <v>97</v>
      </c>
      <c r="AC60">
        <v>98</v>
      </c>
      <c r="AD60" s="8">
        <f t="shared" si="13"/>
        <v>1.8925954228288981</v>
      </c>
      <c r="AE60" s="8">
        <f t="shared" si="14"/>
        <v>1.8761600848256281</v>
      </c>
      <c r="AF60" s="5">
        <f t="shared" si="15"/>
        <v>1.9092885241622508</v>
      </c>
      <c r="AG60" s="8">
        <f t="shared" si="16"/>
        <v>1.247236549506764</v>
      </c>
      <c r="AH60" s="8">
        <f t="shared" si="17"/>
        <v>1.3261309567107946</v>
      </c>
      <c r="AI60" s="8">
        <f t="shared" si="18"/>
        <v>1.1455071714096625</v>
      </c>
    </row>
    <row r="61" spans="1:35" ht="12.75">
      <c r="A61" s="1" t="s">
        <v>82</v>
      </c>
      <c r="B61" s="2">
        <v>2125262</v>
      </c>
      <c r="C61" s="6">
        <f>LOG(B61)-3</f>
        <v>3.327412477040596</v>
      </c>
      <c r="D61">
        <v>21.1</v>
      </c>
      <c r="E61">
        <v>20.4</v>
      </c>
      <c r="F61" s="3">
        <v>21.7</v>
      </c>
      <c r="G61" s="1" t="s">
        <v>82</v>
      </c>
      <c r="H61" s="16">
        <v>24.72</v>
      </c>
      <c r="I61" s="5">
        <f>LOG(H61)</f>
        <v>1.3930484664167782</v>
      </c>
      <c r="J61" s="2">
        <v>2600</v>
      </c>
      <c r="K61" s="5">
        <f>LOG(J61)-2</f>
        <v>1.4149733479708178</v>
      </c>
      <c r="L61" s="4">
        <v>63.2</v>
      </c>
      <c r="M61" s="1" t="s">
        <v>82</v>
      </c>
      <c r="N61">
        <v>39.97</v>
      </c>
      <c r="O61">
        <v>40.73</v>
      </c>
      <c r="P61" s="24">
        <v>39.18</v>
      </c>
      <c r="Q61" s="20">
        <f t="shared" si="1"/>
        <v>43.35179046894528</v>
      </c>
      <c r="R61" s="20">
        <f t="shared" si="2"/>
        <v>44.39231105286151</v>
      </c>
      <c r="S61" s="35">
        <f t="shared" si="3"/>
        <v>42.283262869932855</v>
      </c>
      <c r="T61" s="20">
        <f>LOG(86-Q61)</f>
        <v>1.629900803215025</v>
      </c>
      <c r="U61" s="20">
        <f>LOG(87-R61)</f>
        <v>1.629487978586172</v>
      </c>
      <c r="V61" s="21">
        <f>LOG(89-S61)</f>
        <v>1.6694725024285781</v>
      </c>
      <c r="W61">
        <v>79.85</v>
      </c>
      <c r="X61">
        <v>84.4</v>
      </c>
      <c r="Y61" s="3">
        <v>75.17</v>
      </c>
      <c r="Z61" s="1" t="s">
        <v>470</v>
      </c>
      <c r="AA61">
        <v>84.8</v>
      </c>
      <c r="AB61">
        <v>74.5</v>
      </c>
      <c r="AC61">
        <v>94.5</v>
      </c>
      <c r="AD61" s="8">
        <f t="shared" si="13"/>
        <v>1.6017341482601049</v>
      </c>
      <c r="AE61" s="8">
        <f t="shared" si="14"/>
        <v>1.6099144100859977</v>
      </c>
      <c r="AF61" s="5">
        <f t="shared" si="15"/>
        <v>1.5930644316587175</v>
      </c>
      <c r="AG61" s="8">
        <f t="shared" si="16"/>
        <v>1.9022749204745018</v>
      </c>
      <c r="AH61" s="8">
        <f t="shared" si="17"/>
        <v>1.9263424466256551</v>
      </c>
      <c r="AI61" s="8">
        <f t="shared" si="18"/>
        <v>1.8760445502460952</v>
      </c>
    </row>
    <row r="62" spans="1:35" ht="12.75">
      <c r="A62" s="1" t="s">
        <v>125</v>
      </c>
      <c r="B62" s="2">
        <v>3270065</v>
      </c>
      <c r="C62" s="6">
        <f>LOG(B62)-3</f>
        <v>3.514556385339418</v>
      </c>
      <c r="D62">
        <v>17.1</v>
      </c>
      <c r="E62">
        <v>16.8</v>
      </c>
      <c r="F62" s="3">
        <v>17.4</v>
      </c>
      <c r="G62" s="1" t="s">
        <v>125</v>
      </c>
      <c r="H62" s="16">
        <v>40.56</v>
      </c>
      <c r="I62" s="5">
        <f>LOG(H62)</f>
        <v>1.6080979463252796</v>
      </c>
      <c r="J62" s="2">
        <v>2600</v>
      </c>
      <c r="K62" s="5">
        <f>LOG(J62)-2</f>
        <v>1.4149733479708178</v>
      </c>
      <c r="L62" s="4">
        <v>39</v>
      </c>
      <c r="M62" s="1" t="s">
        <v>125</v>
      </c>
      <c r="N62">
        <v>53.51</v>
      </c>
      <c r="O62">
        <v>51.24</v>
      </c>
      <c r="P62" s="24">
        <v>55.85</v>
      </c>
      <c r="Q62" s="20">
        <f t="shared" si="1"/>
        <v>57.345433669910825</v>
      </c>
      <c r="R62" s="20">
        <f t="shared" si="2"/>
        <v>55.08373074397424</v>
      </c>
      <c r="S62" s="35">
        <f t="shared" si="3"/>
        <v>59.66184680541593</v>
      </c>
      <c r="T62" s="20">
        <f>LOG(86-Q62)</f>
        <v>1.4571938400534283</v>
      </c>
      <c r="U62" s="20">
        <f>LOG(87-R62)</f>
        <v>1.5040121202659715</v>
      </c>
      <c r="V62" s="21">
        <f>LOG(89-S62)</f>
        <v>1.467432771993798</v>
      </c>
      <c r="W62">
        <v>68.07</v>
      </c>
      <c r="X62">
        <v>71.07</v>
      </c>
      <c r="Y62" s="3">
        <v>64.98</v>
      </c>
      <c r="Z62" s="1" t="s">
        <v>207</v>
      </c>
      <c r="AA62">
        <v>51.2</v>
      </c>
      <c r="AB62">
        <v>59.5</v>
      </c>
      <c r="AC62">
        <v>43.4</v>
      </c>
      <c r="AD62" s="8">
        <f t="shared" si="13"/>
        <v>1.7284349509742547</v>
      </c>
      <c r="AE62" s="8">
        <f t="shared" si="14"/>
        <v>1.7096091210726487</v>
      </c>
      <c r="AF62" s="5">
        <f t="shared" si="15"/>
        <v>1.7470231774516278</v>
      </c>
      <c r="AG62" s="8">
        <f t="shared" si="16"/>
        <v>1.8329557506045984</v>
      </c>
      <c r="AH62" s="8">
        <f t="shared" si="17"/>
        <v>1.8516863154424275</v>
      </c>
      <c r="AI62" s="8">
        <f t="shared" si="18"/>
        <v>1.812779707008964</v>
      </c>
    </row>
    <row r="63" spans="1:35" ht="12.75">
      <c r="A63" s="1" t="s">
        <v>149</v>
      </c>
      <c r="B63" s="2">
        <v>164741924</v>
      </c>
      <c r="C63" s="6">
        <f>LOG(B63)-3</f>
        <v>5.216804133747361</v>
      </c>
      <c r="D63">
        <v>20.9</v>
      </c>
      <c r="E63">
        <v>20.7</v>
      </c>
      <c r="F63" s="3">
        <v>21</v>
      </c>
      <c r="G63" s="1" t="s">
        <v>149</v>
      </c>
      <c r="H63" s="16">
        <v>27.52</v>
      </c>
      <c r="I63" s="5">
        <f>LOG(H63)</f>
        <v>1.4396484295634737</v>
      </c>
      <c r="J63" s="2">
        <v>2600</v>
      </c>
      <c r="K63" s="5">
        <f>LOG(J63)-2</f>
        <v>1.4149733479708178</v>
      </c>
      <c r="L63" s="4">
        <v>41</v>
      </c>
      <c r="M63" s="1" t="s">
        <v>149</v>
      </c>
      <c r="N63">
        <v>63.75</v>
      </c>
      <c r="O63">
        <v>62.73</v>
      </c>
      <c r="P63" s="24">
        <v>64.83</v>
      </c>
      <c r="Q63" s="20">
        <f t="shared" si="1"/>
        <v>68.38906310408524</v>
      </c>
      <c r="R63" s="20">
        <f t="shared" si="2"/>
        <v>67.30077546022812</v>
      </c>
      <c r="S63" s="35">
        <f t="shared" si="3"/>
        <v>69.54080986180162</v>
      </c>
      <c r="T63" s="20">
        <f>LOG(86-Q63)</f>
        <v>1.245782460902117</v>
      </c>
      <c r="U63" s="20">
        <f>LOG(87-R63)</f>
        <v>1.294449130490194</v>
      </c>
      <c r="V63" s="21">
        <f>LOG(89-S63)</f>
        <v>1.2891247616347772</v>
      </c>
      <c r="W63">
        <v>68.84</v>
      </c>
      <c r="X63">
        <v>68.94</v>
      </c>
      <c r="Y63" s="3">
        <v>68.73</v>
      </c>
      <c r="Z63" s="1" t="s">
        <v>230</v>
      </c>
      <c r="AA63">
        <v>49.9</v>
      </c>
      <c r="AB63">
        <v>63</v>
      </c>
      <c r="AC63">
        <v>36</v>
      </c>
      <c r="AD63" s="8">
        <f t="shared" si="13"/>
        <v>1.8044801891059927</v>
      </c>
      <c r="AE63" s="8">
        <f t="shared" si="14"/>
        <v>1.7974752875373343</v>
      </c>
      <c r="AF63" s="5">
        <f t="shared" si="15"/>
        <v>1.8117760216029037</v>
      </c>
      <c r="AG63" s="8">
        <f t="shared" si="16"/>
        <v>1.8378408616555226</v>
      </c>
      <c r="AH63" s="8">
        <f t="shared" si="17"/>
        <v>1.8384712790719289</v>
      </c>
      <c r="AI63" s="8">
        <f t="shared" si="18"/>
        <v>1.83714634390906</v>
      </c>
    </row>
    <row r="64" spans="1:35" ht="12.75">
      <c r="A64" s="1" t="s">
        <v>273</v>
      </c>
      <c r="B64" s="2">
        <v>13995904</v>
      </c>
      <c r="C64" s="6">
        <f>LOG(B64)-3</f>
        <v>4.146000954930242</v>
      </c>
      <c r="D64">
        <v>21.3</v>
      </c>
      <c r="E64">
        <v>20.6</v>
      </c>
      <c r="F64" s="3">
        <v>22.1</v>
      </c>
      <c r="G64" s="1" t="s">
        <v>273</v>
      </c>
      <c r="H64" s="16">
        <v>25.53</v>
      </c>
      <c r="I64" s="5">
        <f>LOG(H64)</f>
        <v>1.4070508148042504</v>
      </c>
      <c r="J64" s="2">
        <v>2700</v>
      </c>
      <c r="K64" s="5">
        <f>LOG(J64)-2</f>
        <v>1.4313637641589874</v>
      </c>
      <c r="L64" s="4">
        <v>40</v>
      </c>
      <c r="M64" s="1" t="s">
        <v>273</v>
      </c>
      <c r="N64">
        <v>61.29</v>
      </c>
      <c r="O64">
        <v>59.27</v>
      </c>
      <c r="P64" s="24">
        <v>63.4</v>
      </c>
      <c r="Q64" s="20">
        <f t="shared" si="1"/>
        <v>65.03271201741809</v>
      </c>
      <c r="R64" s="20">
        <f t="shared" si="2"/>
        <v>63.370218140560446</v>
      </c>
      <c r="S64" s="35">
        <f t="shared" si="3"/>
        <v>66.74234059589533</v>
      </c>
      <c r="T64" s="20">
        <f>LOG(86-Q64)</f>
        <v>1.321542260204566</v>
      </c>
      <c r="U64" s="20">
        <f>LOG(87-R64)</f>
        <v>1.373459712420394</v>
      </c>
      <c r="V64" s="21">
        <f>LOG(89-S64)</f>
        <v>1.34747949237392</v>
      </c>
      <c r="W64">
        <v>58.45</v>
      </c>
      <c r="X64">
        <v>65.74</v>
      </c>
      <c r="Y64" s="3">
        <v>50.84</v>
      </c>
      <c r="Z64" s="1" t="s">
        <v>395</v>
      </c>
      <c r="AA64">
        <v>73.6</v>
      </c>
      <c r="AB64">
        <v>84.7</v>
      </c>
      <c r="AC64">
        <v>64.1</v>
      </c>
      <c r="AD64" s="8">
        <f t="shared" si="13"/>
        <v>1.78738962135211</v>
      </c>
      <c r="AE64" s="8">
        <f t="shared" si="14"/>
        <v>1.7728349272390183</v>
      </c>
      <c r="AF64" s="5">
        <f t="shared" si="15"/>
        <v>1.8020892578817327</v>
      </c>
      <c r="AG64" s="8">
        <f t="shared" si="16"/>
        <v>1.766784515497859</v>
      </c>
      <c r="AH64" s="8">
        <f t="shared" si="17"/>
        <v>1.8178296997456056</v>
      </c>
      <c r="AI64" s="8">
        <f t="shared" si="18"/>
        <v>1.7062055418819706</v>
      </c>
    </row>
    <row r="65" spans="1:35" ht="12.75">
      <c r="A65" s="1" t="s">
        <v>313</v>
      </c>
      <c r="B65" s="2">
        <v>22931299</v>
      </c>
      <c r="C65" s="6">
        <f>LOG(B65)-3</f>
        <v>4.360428657109045</v>
      </c>
      <c r="D65">
        <v>20.2</v>
      </c>
      <c r="E65">
        <v>19.9</v>
      </c>
      <c r="F65" s="3">
        <v>20.4</v>
      </c>
      <c r="G65" s="1" t="s">
        <v>313</v>
      </c>
      <c r="H65" s="16">
        <v>29.85</v>
      </c>
      <c r="I65" s="5">
        <f>LOG(H65)</f>
        <v>1.474944335465388</v>
      </c>
      <c r="J65" s="2">
        <v>2700</v>
      </c>
      <c r="K65" s="5">
        <f>LOG(J65)-2</f>
        <v>1.4313637641589874</v>
      </c>
      <c r="L65" s="4">
        <v>30</v>
      </c>
      <c r="M65" s="1" t="s">
        <v>313</v>
      </c>
      <c r="N65">
        <v>59.12</v>
      </c>
      <c r="O65">
        <v>58.31</v>
      </c>
      <c r="P65" s="24">
        <v>59.95</v>
      </c>
      <c r="Q65" s="20">
        <f t="shared" si="1"/>
        <v>62.409069777270616</v>
      </c>
      <c r="R65" s="20">
        <f t="shared" si="2"/>
        <v>61.83864118895966</v>
      </c>
      <c r="S65" s="35">
        <f t="shared" si="3"/>
        <v>62.986729897687724</v>
      </c>
      <c r="T65" s="20">
        <f>LOG(86-Q65)</f>
        <v>1.3727450660502099</v>
      </c>
      <c r="U65" s="20">
        <f>LOG(87-R65)</f>
        <v>1.4007340909942958</v>
      </c>
      <c r="V65" s="21">
        <f>LOG(89-S65)</f>
        <v>1.415194950355064</v>
      </c>
      <c r="W65">
        <v>53.56</v>
      </c>
      <c r="X65">
        <v>58</v>
      </c>
      <c r="Y65" s="3">
        <v>48.99</v>
      </c>
      <c r="Z65" s="1" t="s">
        <v>435</v>
      </c>
      <c r="AA65">
        <v>57.9</v>
      </c>
      <c r="AB65">
        <v>66.4</v>
      </c>
      <c r="AC65">
        <v>49.8</v>
      </c>
      <c r="AD65" s="8">
        <f t="shared" si="13"/>
        <v>1.7717344253867693</v>
      </c>
      <c r="AE65" s="8">
        <f t="shared" si="14"/>
        <v>1.7657430414210444</v>
      </c>
      <c r="AF65" s="5">
        <f t="shared" si="15"/>
        <v>1.7777891874348675</v>
      </c>
      <c r="AG65" s="8">
        <f t="shared" si="16"/>
        <v>1.7288405683399715</v>
      </c>
      <c r="AH65" s="8">
        <f t="shared" si="17"/>
        <v>1.7634279935629373</v>
      </c>
      <c r="AI65" s="8">
        <f t="shared" si="18"/>
        <v>1.6901074394563307</v>
      </c>
    </row>
    <row r="66" spans="1:35" ht="12.75">
      <c r="A66" s="1" t="s">
        <v>152</v>
      </c>
      <c r="B66" s="2">
        <v>5795887</v>
      </c>
      <c r="C66" s="6">
        <f>LOG(B66)-3</f>
        <v>3.7631199096226613</v>
      </c>
      <c r="D66">
        <v>21.4</v>
      </c>
      <c r="E66">
        <v>21.5</v>
      </c>
      <c r="F66" s="3">
        <v>21.2</v>
      </c>
      <c r="G66" s="1" t="s">
        <v>152</v>
      </c>
      <c r="H66" s="16">
        <v>28.76</v>
      </c>
      <c r="I66" s="5">
        <f>LOG(H66)</f>
        <v>1.458788881710845</v>
      </c>
      <c r="J66" s="2">
        <v>2700</v>
      </c>
      <c r="K66" s="5">
        <f>LOG(J66)-2</f>
        <v>1.4313637641589874</v>
      </c>
      <c r="L66" s="4">
        <v>50.9</v>
      </c>
      <c r="M66" s="1" t="s">
        <v>152</v>
      </c>
      <c r="N66">
        <v>65.62</v>
      </c>
      <c r="O66">
        <v>63.41</v>
      </c>
      <c r="P66" s="24">
        <v>67.95</v>
      </c>
      <c r="Q66" s="20">
        <f t="shared" si="1"/>
        <v>68.91096538243268</v>
      </c>
      <c r="R66" s="20">
        <f t="shared" si="2"/>
        <v>66.86946426309791</v>
      </c>
      <c r="S66" s="35">
        <f t="shared" si="3"/>
        <v>71.04603473530028</v>
      </c>
      <c r="T66" s="20">
        <f>LOG(86-Q66)</f>
        <v>1.2327175295372668</v>
      </c>
      <c r="U66" s="20">
        <f>LOG(87-R66)</f>
        <v>1.3038553329852414</v>
      </c>
      <c r="V66" s="21">
        <f>LOG(89-S66)</f>
        <v>1.2541603806244213</v>
      </c>
      <c r="W66">
        <v>48.46</v>
      </c>
      <c r="X66">
        <v>52.52</v>
      </c>
      <c r="Y66" s="3">
        <v>44.2</v>
      </c>
      <c r="Z66" s="1" t="s">
        <v>233</v>
      </c>
      <c r="AA66">
        <v>57.3</v>
      </c>
      <c r="AB66">
        <v>63.4</v>
      </c>
      <c r="AC66">
        <v>50.9</v>
      </c>
      <c r="AD66" s="8">
        <f t="shared" si="13"/>
        <v>1.817036226050029</v>
      </c>
      <c r="AE66" s="8">
        <f t="shared" si="14"/>
        <v>1.8021577531869615</v>
      </c>
      <c r="AF66" s="5">
        <f t="shared" si="15"/>
        <v>1.8321894610685132</v>
      </c>
      <c r="AG66" s="8">
        <f t="shared" si="16"/>
        <v>1.6853834098014875</v>
      </c>
      <c r="AH66" s="8">
        <f t="shared" si="17"/>
        <v>1.7203247174174419</v>
      </c>
      <c r="AI66" s="8">
        <f t="shared" si="18"/>
        <v>1.6454222693490919</v>
      </c>
    </row>
    <row r="67" spans="1:35" ht="12.75">
      <c r="A67" s="1" t="s">
        <v>74</v>
      </c>
      <c r="B67" s="2">
        <v>107817</v>
      </c>
      <c r="C67" s="6">
        <f>LOG(B67)-3</f>
        <v>2.032687243449102</v>
      </c>
      <c r="D67">
        <v>20.4</v>
      </c>
      <c r="E67">
        <v>19.9</v>
      </c>
      <c r="F67" s="3">
        <v>20.9</v>
      </c>
      <c r="G67" s="1" t="s">
        <v>74</v>
      </c>
      <c r="H67" s="16">
        <v>30.48</v>
      </c>
      <c r="I67" s="5">
        <f>LOG(H67)</f>
        <v>1.484014962667563</v>
      </c>
      <c r="J67" s="2">
        <v>2800</v>
      </c>
      <c r="K67" s="5">
        <f>LOG(J67)-2</f>
        <v>1.4471580313422194</v>
      </c>
      <c r="M67" s="1" t="s">
        <v>74</v>
      </c>
      <c r="N67">
        <v>62.45</v>
      </c>
      <c r="O67">
        <v>59.41</v>
      </c>
      <c r="P67" s="24">
        <v>65.63</v>
      </c>
      <c r="Q67" s="20">
        <f t="shared" si="1"/>
        <v>65.41434830918887</v>
      </c>
      <c r="R67" s="20">
        <f t="shared" si="2"/>
        <v>62.550944708473395</v>
      </c>
      <c r="S67" s="35">
        <f t="shared" si="3"/>
        <v>68.37555381808704</v>
      </c>
      <c r="T67" s="20">
        <f>LOG(86-Q67)</f>
        <v>1.313564620240145</v>
      </c>
      <c r="U67" s="20">
        <f>LOG(87-R67)</f>
        <v>1.388262082698759</v>
      </c>
      <c r="V67" s="21">
        <f>LOG(89-S67)</f>
        <v>1.314382295482887</v>
      </c>
      <c r="W67">
        <v>46.02</v>
      </c>
      <c r="X67">
        <v>51.03</v>
      </c>
      <c r="Y67" s="3">
        <v>40.75</v>
      </c>
      <c r="Z67" s="1"/>
      <c r="AA67"/>
      <c r="AB67"/>
      <c r="AC67"/>
      <c r="AD67" s="8">
        <f aca="true" t="shared" si="19" ref="AD67:AD98">LOG(N67)</f>
        <v>1.7955324427101544</v>
      </c>
      <c r="AE67" s="8">
        <f aca="true" t="shared" si="20" ref="AE67:AE98">LOG(O67)</f>
        <v>1.773859552376687</v>
      </c>
      <c r="AF67" s="5">
        <f aca="true" t="shared" si="21" ref="AF67:AF98">LOG(P67)</f>
        <v>1.817102404256923</v>
      </c>
      <c r="AG67" s="8">
        <f>LOG(W67)</f>
        <v>1.6629466143326246</v>
      </c>
      <c r="AH67" s="8">
        <f>LOG(X67)</f>
        <v>1.7078255683322314</v>
      </c>
      <c r="AI67" s="8">
        <f>LOG(Y67)</f>
        <v>1.6101276130759954</v>
      </c>
    </row>
    <row r="68" spans="1:35" ht="12.75">
      <c r="A68" s="1" t="s">
        <v>63</v>
      </c>
      <c r="B68" s="2">
        <v>27499638</v>
      </c>
      <c r="C68" s="6">
        <f>LOG(B68)-3</f>
        <v>4.439326976898</v>
      </c>
      <c r="D68">
        <v>20</v>
      </c>
      <c r="E68">
        <v>19.9</v>
      </c>
      <c r="F68" s="3">
        <v>20</v>
      </c>
      <c r="G68" s="1" t="s">
        <v>63</v>
      </c>
      <c r="H68" s="16">
        <v>31.44</v>
      </c>
      <c r="I68" s="8">
        <f>LOG(H68)</f>
        <v>1.4974825373673704</v>
      </c>
      <c r="J68" s="2">
        <v>2900</v>
      </c>
      <c r="K68" s="5">
        <f t="shared" si="0"/>
        <v>1.462397997898956</v>
      </c>
      <c r="M68" s="1" t="s">
        <v>63</v>
      </c>
      <c r="N68">
        <v>69.31</v>
      </c>
      <c r="O68">
        <v>68.04</v>
      </c>
      <c r="P68" s="24">
        <v>70.65</v>
      </c>
      <c r="Q68" s="20">
        <f aca="true" t="shared" si="22" ref="Q68:Q131">(1000*N68-W68)/(1000-W68)</f>
        <v>72.68191739422431</v>
      </c>
      <c r="R68" s="20">
        <f t="shared" si="5"/>
        <v>71.77179684778363</v>
      </c>
      <c r="S68" s="35">
        <f t="shared" si="6"/>
        <v>73.63303890794948</v>
      </c>
      <c r="T68" s="20">
        <f>LOG(86-Q68)</f>
        <v>1.1244417042884145</v>
      </c>
      <c r="U68" s="20">
        <f>LOG(87-R68)</f>
        <v>1.1826486618971266</v>
      </c>
      <c r="V68" s="21">
        <f>LOG(89-S68)</f>
        <v>1.1865879916739717</v>
      </c>
      <c r="W68">
        <v>47.04</v>
      </c>
      <c r="X68">
        <v>52.73</v>
      </c>
      <c r="Y68" s="3">
        <v>41.07</v>
      </c>
      <c r="Z68" s="1" t="s">
        <v>453</v>
      </c>
      <c r="AA68">
        <v>74.1</v>
      </c>
      <c r="AB68">
        <v>84.1</v>
      </c>
      <c r="AC68">
        <v>64.2</v>
      </c>
      <c r="AD68" s="8">
        <f t="shared" si="19"/>
        <v>1.8407958988470938</v>
      </c>
      <c r="AE68" s="8">
        <f t="shared" si="20"/>
        <v>1.8327643049405316</v>
      </c>
      <c r="AF68" s="5">
        <f t="shared" si="21"/>
        <v>1.8491121661845775</v>
      </c>
      <c r="AG68" s="8">
        <f>LOG(W68)</f>
        <v>1.672467313068082</v>
      </c>
      <c r="AH68" s="8">
        <f>LOG(X68)</f>
        <v>1.7220577713314642</v>
      </c>
      <c r="AI68" s="8">
        <f>LOG(Y68)</f>
        <v>1.6135247028536523</v>
      </c>
    </row>
    <row r="69" spans="1:35" ht="12.75">
      <c r="A69" s="1" t="s">
        <v>124</v>
      </c>
      <c r="B69" s="2">
        <v>61815</v>
      </c>
      <c r="C69" s="6">
        <f aca="true" t="shared" si="23" ref="C69:C131">LOG(B69)-3</f>
        <v>1.7910938735802695</v>
      </c>
      <c r="D69">
        <v>20.7</v>
      </c>
      <c r="E69">
        <v>20.7</v>
      </c>
      <c r="F69" s="3">
        <v>20.7</v>
      </c>
      <c r="G69" s="1" t="s">
        <v>124</v>
      </c>
      <c r="H69" s="16">
        <v>32.37</v>
      </c>
      <c r="I69" s="5">
        <f t="shared" si="4"/>
        <v>1.510142699402573</v>
      </c>
      <c r="J69" s="2">
        <v>2900</v>
      </c>
      <c r="K69" s="5">
        <f t="shared" si="0"/>
        <v>1.462397997898956</v>
      </c>
      <c r="M69" s="1" t="s">
        <v>124</v>
      </c>
      <c r="N69">
        <v>70.61</v>
      </c>
      <c r="O69">
        <v>68.61</v>
      </c>
      <c r="P69" s="24">
        <v>72.71</v>
      </c>
      <c r="Q69" s="20">
        <f t="shared" si="22"/>
        <v>72.56368870155238</v>
      </c>
      <c r="R69" s="20">
        <f t="shared" si="5"/>
        <v>70.74561059646372</v>
      </c>
      <c r="S69" s="35">
        <f t="shared" si="6"/>
        <v>74.45981273945378</v>
      </c>
      <c r="T69" s="20">
        <f>LOG(86-Q69)</f>
        <v>1.1282800572142742</v>
      </c>
      <c r="U69" s="20">
        <f>LOG(87-R69)</f>
        <v>1.210970659857644</v>
      </c>
      <c r="V69" s="21">
        <f>LOG(89-S69)</f>
        <v>1.1625699997622354</v>
      </c>
      <c r="W69">
        <v>27.3</v>
      </c>
      <c r="X69">
        <v>30.62</v>
      </c>
      <c r="Y69" s="3">
        <v>23.82</v>
      </c>
      <c r="Z69" s="1" t="s">
        <v>206</v>
      </c>
      <c r="AA69">
        <v>93.7</v>
      </c>
      <c r="AB69">
        <v>93.6</v>
      </c>
      <c r="AC69">
        <v>93.7</v>
      </c>
      <c r="AD69" s="8">
        <f t="shared" si="19"/>
        <v>1.8488662114947794</v>
      </c>
      <c r="AE69" s="8">
        <f t="shared" si="20"/>
        <v>1.836387419326411</v>
      </c>
      <c r="AF69" s="5">
        <f t="shared" si="21"/>
        <v>1.8615941446438653</v>
      </c>
      <c r="AG69" s="8">
        <f>LOG(W69)</f>
        <v>1.436162647040756</v>
      </c>
      <c r="AH69" s="8">
        <f>LOG(X69)</f>
        <v>1.4860051863622423</v>
      </c>
      <c r="AI69" s="8">
        <f>LOG(Y69)</f>
        <v>1.3769417571467586</v>
      </c>
    </row>
    <row r="70" spans="1:35" ht="12.75">
      <c r="A70" s="1" t="s">
        <v>15</v>
      </c>
      <c r="B70" s="2">
        <v>211971</v>
      </c>
      <c r="C70" s="6">
        <f t="shared" si="23"/>
        <v>2.3262764486576533</v>
      </c>
      <c r="D70">
        <v>23.4</v>
      </c>
      <c r="E70">
        <v>23.4</v>
      </c>
      <c r="F70" s="3">
        <v>23.4</v>
      </c>
      <c r="G70" s="1" t="s">
        <v>15</v>
      </c>
      <c r="H70" s="16">
        <v>22.35</v>
      </c>
      <c r="I70" s="5">
        <f t="shared" si="4"/>
        <v>1.3492775274679554</v>
      </c>
      <c r="J70" s="2">
        <v>2900</v>
      </c>
      <c r="K70" s="5">
        <f t="shared" si="0"/>
        <v>1.462397997898956</v>
      </c>
      <c r="M70" s="1" t="s">
        <v>15</v>
      </c>
      <c r="N70">
        <v>63.22</v>
      </c>
      <c r="O70">
        <v>61.67</v>
      </c>
      <c r="P70" s="24">
        <v>64.84</v>
      </c>
      <c r="Q70" s="20">
        <f t="shared" si="22"/>
        <v>66.66408105113187</v>
      </c>
      <c r="R70" s="20">
        <f t="shared" si="5"/>
        <v>65.19834081097096</v>
      </c>
      <c r="S70" s="35">
        <f t="shared" si="6"/>
        <v>68.18656268746251</v>
      </c>
      <c r="T70" s="20">
        <f>LOG(86-Q70)</f>
        <v>1.2863648169541502</v>
      </c>
      <c r="U70" s="20">
        <f>LOG(87-R70)</f>
        <v>1.3384895463211068</v>
      </c>
      <c r="V70" s="21">
        <f>LOG(89-S70)</f>
        <v>1.3183438093127</v>
      </c>
      <c r="W70">
        <v>52.45</v>
      </c>
      <c r="X70">
        <v>54.96</v>
      </c>
      <c r="Y70" s="3">
        <v>49.81</v>
      </c>
      <c r="Z70" s="1" t="s">
        <v>374</v>
      </c>
      <c r="AA70">
        <v>74</v>
      </c>
      <c r="AB70"/>
      <c r="AC70"/>
      <c r="AD70" s="8">
        <f t="shared" si="19"/>
        <v>1.800854491503561</v>
      </c>
      <c r="AE70" s="8">
        <f t="shared" si="20"/>
        <v>1.7900739484263049</v>
      </c>
      <c r="AF70" s="5">
        <f t="shared" si="21"/>
        <v>1.8118430061764774</v>
      </c>
      <c r="AG70" s="8">
        <f>LOG(W70)</f>
        <v>1.7197454925295768</v>
      </c>
      <c r="AH70" s="8">
        <f>LOG(X70)</f>
        <v>1.740046724051494</v>
      </c>
      <c r="AI70" s="8">
        <f>LOG(Y70)</f>
        <v>1.6973165417323834</v>
      </c>
    </row>
    <row r="71" spans="1:35" ht="12.75">
      <c r="A71" s="1" t="s">
        <v>263</v>
      </c>
      <c r="B71" s="2">
        <v>9119152</v>
      </c>
      <c r="C71" s="6">
        <f t="shared" si="23"/>
        <v>3.9599544546832863</v>
      </c>
      <c r="D71">
        <v>22.2</v>
      </c>
      <c r="E71">
        <v>21.5</v>
      </c>
      <c r="F71" s="3">
        <v>22.9</v>
      </c>
      <c r="G71" s="1" t="s">
        <v>263</v>
      </c>
      <c r="H71" s="16">
        <v>22.82</v>
      </c>
      <c r="I71" s="5">
        <f t="shared" si="4"/>
        <v>1.3583156400821959</v>
      </c>
      <c r="J71" s="2">
        <v>3100</v>
      </c>
      <c r="K71" s="5">
        <f t="shared" si="0"/>
        <v>1.4913616938342726</v>
      </c>
      <c r="L71" s="4">
        <v>60.6</v>
      </c>
      <c r="M71" s="1" t="s">
        <v>263</v>
      </c>
      <c r="N71">
        <v>66.19</v>
      </c>
      <c r="O71">
        <v>63.53</v>
      </c>
      <c r="P71" s="24">
        <v>68.97</v>
      </c>
      <c r="Q71" s="20">
        <f t="shared" si="22"/>
        <v>69.65212675210886</v>
      </c>
      <c r="R71" s="20">
        <f t="shared" si="5"/>
        <v>67.0944750388449</v>
      </c>
      <c r="S71" s="35">
        <f t="shared" si="6"/>
        <v>72.30418362636902</v>
      </c>
      <c r="T71" s="20">
        <f>LOG(86-Q71)</f>
        <v>1.2134612617802674</v>
      </c>
      <c r="U71" s="20">
        <f>LOG(87-R71)</f>
        <v>1.2989736355612385</v>
      </c>
      <c r="V71" s="21">
        <f>LOG(89-S71)</f>
        <v>1.2226076595625879</v>
      </c>
      <c r="W71">
        <v>50.43</v>
      </c>
      <c r="X71">
        <v>53.93</v>
      </c>
      <c r="Y71" s="3">
        <v>46.76</v>
      </c>
      <c r="Z71" s="1" t="s">
        <v>385</v>
      </c>
      <c r="AA71">
        <v>86.7</v>
      </c>
      <c r="AB71">
        <v>93.1</v>
      </c>
      <c r="AC71">
        <v>80.7</v>
      </c>
      <c r="AD71" s="8">
        <f t="shared" si="19"/>
        <v>1.8207923810882036</v>
      </c>
      <c r="AE71" s="8">
        <f t="shared" si="20"/>
        <v>1.802978855335262</v>
      </c>
      <c r="AF71" s="5">
        <f t="shared" si="21"/>
        <v>1.8386602259889415</v>
      </c>
      <c r="AG71" s="8">
        <f>LOG(W71)</f>
        <v>1.7026889681591335</v>
      </c>
      <c r="AH71" s="8">
        <f>LOG(X71)</f>
        <v>1.7318304202881625</v>
      </c>
      <c r="AI71" s="8">
        <f>LOG(Y71)</f>
        <v>1.6698745024898025</v>
      </c>
    </row>
    <row r="72" spans="1:35" ht="12.75">
      <c r="A72" s="1" t="s">
        <v>325</v>
      </c>
      <c r="B72" s="2">
        <v>7483763</v>
      </c>
      <c r="C72" s="6">
        <f t="shared" si="23"/>
        <v>3.8741200255647463</v>
      </c>
      <c r="D72">
        <v>19.7</v>
      </c>
      <c r="E72">
        <v>19.4</v>
      </c>
      <c r="F72" s="3">
        <v>20.1</v>
      </c>
      <c r="G72" s="1" t="s">
        <v>325</v>
      </c>
      <c r="H72" s="16">
        <v>27.59</v>
      </c>
      <c r="I72" s="5">
        <f t="shared" si="4"/>
        <v>1.4407517004791854</v>
      </c>
      <c r="J72" s="2">
        <v>3100</v>
      </c>
      <c r="K72" s="5">
        <f t="shared" si="0"/>
        <v>1.4913616938342726</v>
      </c>
      <c r="L72" s="4">
        <v>55</v>
      </c>
      <c r="M72" s="1" t="s">
        <v>325</v>
      </c>
      <c r="N72">
        <v>69.35</v>
      </c>
      <c r="O72">
        <v>67.78</v>
      </c>
      <c r="P72" s="24">
        <v>70.99</v>
      </c>
      <c r="Q72" s="20">
        <f t="shared" si="22"/>
        <v>71.11766636916668</v>
      </c>
      <c r="R72" s="20">
        <f t="shared" si="5"/>
        <v>69.72491509725224</v>
      </c>
      <c r="S72" s="35">
        <f t="shared" si="6"/>
        <v>72.56075865242065</v>
      </c>
      <c r="T72" s="20">
        <f>LOG(86-Q72)</f>
        <v>1.1726710362857828</v>
      </c>
      <c r="U72" s="20">
        <f>LOG(87-R72)</f>
        <v>1.2374201905008955</v>
      </c>
      <c r="V72" s="21">
        <f>LOG(89-S72)</f>
        <v>1.2158817714666603</v>
      </c>
      <c r="W72">
        <v>25.21</v>
      </c>
      <c r="X72">
        <v>28.3</v>
      </c>
      <c r="Y72" s="3">
        <v>21.95</v>
      </c>
      <c r="Z72" s="1" t="s">
        <v>446</v>
      </c>
      <c r="AA72">
        <v>80</v>
      </c>
      <c r="AB72">
        <v>79.8</v>
      </c>
      <c r="AC72">
        <v>80.2</v>
      </c>
      <c r="AD72" s="8">
        <f t="shared" si="19"/>
        <v>1.8410464654093037</v>
      </c>
      <c r="AE72" s="8">
        <f t="shared" si="20"/>
        <v>1.8311015645013595</v>
      </c>
      <c r="AF72" s="5">
        <f t="shared" si="21"/>
        <v>1.8511971761741606</v>
      </c>
      <c r="AG72" s="8">
        <f>LOG(W72)</f>
        <v>1.401572845676446</v>
      </c>
      <c r="AH72" s="8">
        <f>LOG(X72)</f>
        <v>1.4517864355242902</v>
      </c>
      <c r="AI72" s="8">
        <f>LOG(Y72)</f>
        <v>1.34143452457814</v>
      </c>
    </row>
    <row r="73" spans="1:35" ht="12.75">
      <c r="A73" s="1" t="s">
        <v>143</v>
      </c>
      <c r="B73" s="2">
        <v>5675356</v>
      </c>
      <c r="C73" s="6">
        <f t="shared" si="23"/>
        <v>3.753993108858351</v>
      </c>
      <c r="D73">
        <v>21.3</v>
      </c>
      <c r="E73">
        <v>20.9</v>
      </c>
      <c r="F73" s="3">
        <v>21.7</v>
      </c>
      <c r="G73" s="1" t="s">
        <v>143</v>
      </c>
      <c r="H73" s="16">
        <v>24.12</v>
      </c>
      <c r="I73" s="5">
        <f t="shared" si="4"/>
        <v>1.3823773034681137</v>
      </c>
      <c r="J73" s="2">
        <v>3100</v>
      </c>
      <c r="K73" s="5">
        <f t="shared" si="0"/>
        <v>1.4913616938342726</v>
      </c>
      <c r="L73" s="4">
        <v>55.1</v>
      </c>
      <c r="M73" s="1" t="s">
        <v>143</v>
      </c>
      <c r="N73">
        <v>70.92</v>
      </c>
      <c r="O73">
        <v>68.82</v>
      </c>
      <c r="P73" s="24">
        <v>73.13</v>
      </c>
      <c r="Q73" s="20">
        <f t="shared" si="22"/>
        <v>72.87056719363527</v>
      </c>
      <c r="R73" s="20">
        <f t="shared" si="5"/>
        <v>70.94997679335775</v>
      </c>
      <c r="S73" s="35">
        <f t="shared" si="6"/>
        <v>74.87870904304897</v>
      </c>
      <c r="T73" s="20">
        <f>LOG(86-Q73)</f>
        <v>1.1182459649023797</v>
      </c>
      <c r="U73" s="20">
        <f>LOG(87-R73)</f>
        <v>1.205475664685401</v>
      </c>
      <c r="V73" s="21">
        <f>LOG(89-S73)</f>
        <v>1.1498744013795308</v>
      </c>
      <c r="W73">
        <v>27.14</v>
      </c>
      <c r="X73">
        <v>30.45</v>
      </c>
      <c r="Y73" s="3">
        <v>23.67</v>
      </c>
      <c r="Z73" s="1" t="s">
        <v>224</v>
      </c>
      <c r="AA73">
        <v>67.5</v>
      </c>
      <c r="AB73">
        <v>67.2</v>
      </c>
      <c r="AC73">
        <v>67.8</v>
      </c>
      <c r="AD73" s="8">
        <f t="shared" si="19"/>
        <v>1.8507687269288802</v>
      </c>
      <c r="AE73" s="8">
        <f t="shared" si="20"/>
        <v>1.8377146682849113</v>
      </c>
      <c r="AF73" s="5">
        <f t="shared" si="21"/>
        <v>1.8640955734242475</v>
      </c>
      <c r="AG73" s="8">
        <f>LOG(W73)</f>
        <v>1.4336098433237183</v>
      </c>
      <c r="AH73" s="8">
        <f>LOG(X73)</f>
        <v>1.4835872969688941</v>
      </c>
      <c r="AI73" s="8">
        <f>LOG(Y73)</f>
        <v>1.3741982579290828</v>
      </c>
    </row>
    <row r="74" spans="1:35" ht="12.75">
      <c r="A74" s="1" t="s">
        <v>17</v>
      </c>
      <c r="B74" s="2">
        <v>85262356</v>
      </c>
      <c r="C74" s="6">
        <f t="shared" si="23"/>
        <v>4.9307573290578</v>
      </c>
      <c r="D74">
        <v>26.4</v>
      </c>
      <c r="E74">
        <v>25.3</v>
      </c>
      <c r="F74" s="3">
        <v>27.6</v>
      </c>
      <c r="G74" s="1" t="s">
        <v>17</v>
      </c>
      <c r="H74" s="16">
        <v>16.63</v>
      </c>
      <c r="I74" s="5">
        <f t="shared" si="4"/>
        <v>1.220892249219519</v>
      </c>
      <c r="J74" s="2">
        <v>3100</v>
      </c>
      <c r="K74" s="5">
        <f t="shared" si="0"/>
        <v>1.4913616938342726</v>
      </c>
      <c r="L74" s="4">
        <v>36.1</v>
      </c>
      <c r="M74" s="1" t="s">
        <v>17</v>
      </c>
      <c r="N74">
        <v>71.07</v>
      </c>
      <c r="O74">
        <v>68.27</v>
      </c>
      <c r="P74" s="24">
        <v>74.08</v>
      </c>
      <c r="Q74" s="20">
        <f t="shared" si="22"/>
        <v>72.82025972961061</v>
      </c>
      <c r="R74" s="20">
        <f t="shared" si="5"/>
        <v>69.97789262130348</v>
      </c>
      <c r="S74" s="35">
        <f t="shared" si="6"/>
        <v>75.8724463660021</v>
      </c>
      <c r="T74" s="20">
        <f>LOG(86-Q74)</f>
        <v>1.1199068518173143</v>
      </c>
      <c r="U74" s="20">
        <f>LOG(87-R74)</f>
        <v>1.2310133258004736</v>
      </c>
      <c r="V74" s="21">
        <f>LOG(89-S74)</f>
        <v>1.1181838013183976</v>
      </c>
      <c r="W74">
        <v>24.37</v>
      </c>
      <c r="X74">
        <v>24.76</v>
      </c>
      <c r="Y74" s="3">
        <v>23.94</v>
      </c>
      <c r="Z74" s="1" t="s">
        <v>376</v>
      </c>
      <c r="AA74">
        <v>90.3</v>
      </c>
      <c r="AB74">
        <v>93.9</v>
      </c>
      <c r="AC74">
        <v>86.9</v>
      </c>
      <c r="AD74" s="8">
        <f t="shared" si="19"/>
        <v>1.8516863154424275</v>
      </c>
      <c r="AE74" s="8">
        <f t="shared" si="20"/>
        <v>1.8342299028516773</v>
      </c>
      <c r="AF74" s="5">
        <f t="shared" si="21"/>
        <v>1.8697009736738779</v>
      </c>
      <c r="AG74" s="8">
        <f>LOG(W74)</f>
        <v>1.3868555291847244</v>
      </c>
      <c r="AH74" s="8">
        <f>LOG(X74)</f>
        <v>1.3937506403480804</v>
      </c>
      <c r="AI74" s="8">
        <f>LOG(Y74)</f>
        <v>1.3791241460703918</v>
      </c>
    </row>
    <row r="75" spans="1:35" ht="12.75">
      <c r="A75" s="1" t="s">
        <v>133</v>
      </c>
      <c r="B75" s="2">
        <v>9538</v>
      </c>
      <c r="C75" s="6">
        <f t="shared" si="23"/>
        <v>0.9794573180978481</v>
      </c>
      <c r="D75">
        <v>29.3</v>
      </c>
      <c r="E75">
        <v>28.9</v>
      </c>
      <c r="F75" s="3">
        <v>29.7</v>
      </c>
      <c r="G75" s="1" t="s">
        <v>133</v>
      </c>
      <c r="H75" s="16">
        <v>17.51</v>
      </c>
      <c r="I75" s="5">
        <f t="shared" si="4"/>
        <v>1.2432861460834461</v>
      </c>
      <c r="J75" s="2">
        <v>3400</v>
      </c>
      <c r="K75" s="5">
        <f t="shared" si="0"/>
        <v>1.531478917042255</v>
      </c>
      <c r="M75" s="1" t="s">
        <v>133</v>
      </c>
      <c r="N75">
        <v>79</v>
      </c>
      <c r="O75">
        <v>76.8</v>
      </c>
      <c r="P75" s="24">
        <v>81.31</v>
      </c>
      <c r="Q75" s="20">
        <f t="shared" si="22"/>
        <v>79.55222212151425</v>
      </c>
      <c r="R75" s="20">
        <f t="shared" si="5"/>
        <v>77.4228461965015</v>
      </c>
      <c r="S75" s="35">
        <f t="shared" si="6"/>
        <v>81.7817655105818</v>
      </c>
      <c r="T75" s="20">
        <f>LOG(86-Q75)</f>
        <v>0.8094100679084599</v>
      </c>
      <c r="U75" s="20">
        <f>LOG(87-R75)</f>
        <v>0.9812364619918231</v>
      </c>
      <c r="V75" s="21">
        <f>LOG(89-S75)</f>
        <v>0.8584309863139896</v>
      </c>
      <c r="W75">
        <v>7.03</v>
      </c>
      <c r="X75">
        <v>8.15</v>
      </c>
      <c r="Y75" s="3">
        <v>5.84</v>
      </c>
      <c r="Z75" s="1" t="s">
        <v>214</v>
      </c>
      <c r="AA75">
        <v>97</v>
      </c>
      <c r="AB75">
        <v>97</v>
      </c>
      <c r="AC75">
        <v>97</v>
      </c>
      <c r="AD75" s="8">
        <f t="shared" si="19"/>
        <v>1.8976270912904414</v>
      </c>
      <c r="AE75" s="8">
        <f t="shared" si="20"/>
        <v>1.885361220031512</v>
      </c>
      <c r="AF75" s="5">
        <f t="shared" si="21"/>
        <v>1.9101439610645128</v>
      </c>
      <c r="AG75" s="8">
        <f>LOG(W75)</f>
        <v>0.846955325019824</v>
      </c>
      <c r="AH75" s="8">
        <f>LOG(X75)</f>
        <v>0.9111576087399766</v>
      </c>
      <c r="AI75" s="8">
        <f>LOG(Y75)</f>
        <v>0.7664128471123994</v>
      </c>
    </row>
    <row r="76" spans="1:35" ht="12.75">
      <c r="A76" s="1" t="s">
        <v>167</v>
      </c>
      <c r="B76" s="2">
        <v>118149</v>
      </c>
      <c r="C76" s="6">
        <f t="shared" si="23"/>
        <v>2.0724300501637343</v>
      </c>
      <c r="D76">
        <v>27.4</v>
      </c>
      <c r="E76">
        <v>27.3</v>
      </c>
      <c r="F76" s="3">
        <v>27.6</v>
      </c>
      <c r="G76" s="1" t="s">
        <v>167</v>
      </c>
      <c r="H76" s="16">
        <v>16.02</v>
      </c>
      <c r="I76" s="5">
        <f t="shared" si="4"/>
        <v>1.2046625117482188</v>
      </c>
      <c r="J76" s="2">
        <v>3600</v>
      </c>
      <c r="K76" s="5">
        <f t="shared" si="0"/>
        <v>1.5563025007672873</v>
      </c>
      <c r="M76" s="1" t="s">
        <v>167</v>
      </c>
      <c r="N76">
        <v>74.09</v>
      </c>
      <c r="O76">
        <v>72.21</v>
      </c>
      <c r="P76" s="24">
        <v>76.04</v>
      </c>
      <c r="Q76" s="20">
        <f t="shared" si="22"/>
        <v>75.12854085741235</v>
      </c>
      <c r="R76" s="20">
        <f t="shared" si="5"/>
        <v>73.31276973851232</v>
      </c>
      <c r="S76" s="35">
        <f t="shared" si="6"/>
        <v>77.0068065796937</v>
      </c>
      <c r="T76" s="20">
        <f>LOG(86-Q76)</f>
        <v>1.0362878380187233</v>
      </c>
      <c r="U76" s="20">
        <f>LOG(87-R76)</f>
        <v>1.1363155734918273</v>
      </c>
      <c r="V76" s="21">
        <f>LOG(89-S76)</f>
        <v>1.078934837824332</v>
      </c>
      <c r="W76">
        <v>14.01</v>
      </c>
      <c r="X76">
        <v>15.25</v>
      </c>
      <c r="Y76" s="3">
        <v>12.72</v>
      </c>
      <c r="Z76" s="1" t="s">
        <v>332</v>
      </c>
      <c r="AA76">
        <v>96</v>
      </c>
      <c r="AB76">
        <v>96</v>
      </c>
      <c r="AC76">
        <v>96</v>
      </c>
      <c r="AD76" s="8">
        <f t="shared" si="19"/>
        <v>1.8697595947824104</v>
      </c>
      <c r="AE76" s="8">
        <f t="shared" si="20"/>
        <v>1.8585973449946924</v>
      </c>
      <c r="AF76" s="5">
        <f t="shared" si="21"/>
        <v>1.8810421081934057</v>
      </c>
      <c r="AG76" s="8">
        <f>LOG(W76)</f>
        <v>1.1464381352857747</v>
      </c>
      <c r="AH76" s="8">
        <f>LOG(X76)</f>
        <v>1.1832698436828046</v>
      </c>
      <c r="AI76" s="8">
        <f>LOG(Y76)</f>
        <v>1.104487111312395</v>
      </c>
    </row>
    <row r="77" spans="1:35" ht="12.75">
      <c r="A77" s="1" t="s">
        <v>293</v>
      </c>
      <c r="B77" s="2">
        <v>72386</v>
      </c>
      <c r="C77" s="6">
        <f t="shared" si="23"/>
        <v>1.859654578480578</v>
      </c>
      <c r="D77">
        <v>29.1</v>
      </c>
      <c r="E77">
        <v>28.7</v>
      </c>
      <c r="F77" s="3">
        <v>29.6</v>
      </c>
      <c r="G77" s="1" t="s">
        <v>293</v>
      </c>
      <c r="H77" s="16">
        <v>15.75</v>
      </c>
      <c r="I77" s="5">
        <f t="shared" si="4"/>
        <v>1.1972805581256194</v>
      </c>
      <c r="J77" s="2">
        <v>3800</v>
      </c>
      <c r="K77" s="5">
        <f t="shared" si="0"/>
        <v>1.5797835966168101</v>
      </c>
      <c r="M77" s="1" t="s">
        <v>293</v>
      </c>
      <c r="N77">
        <v>75.1</v>
      </c>
      <c r="O77">
        <v>72.17</v>
      </c>
      <c r="P77" s="24">
        <v>78.18</v>
      </c>
      <c r="Q77" s="20">
        <f t="shared" si="22"/>
        <v>76.1986523102528</v>
      </c>
      <c r="R77" s="20">
        <f t="shared" si="5"/>
        <v>73.59874326750449</v>
      </c>
      <c r="S77" s="35">
        <f t="shared" si="6"/>
        <v>78.9037256109255</v>
      </c>
      <c r="T77" s="20">
        <f>LOG(86-Q77)</f>
        <v>0.9912857954863289</v>
      </c>
      <c r="U77" s="20">
        <f>LOG(87-R77)</f>
        <v>1.1271455272003155</v>
      </c>
      <c r="V77" s="21">
        <f>LOG(89-S77)</f>
        <v>1.0041611449945158</v>
      </c>
      <c r="W77">
        <v>14.61</v>
      </c>
      <c r="X77">
        <v>19.68</v>
      </c>
      <c r="Y77" s="3">
        <v>9.29</v>
      </c>
      <c r="Z77" s="1" t="s">
        <v>416</v>
      </c>
      <c r="AA77">
        <v>94</v>
      </c>
      <c r="AB77">
        <v>94</v>
      </c>
      <c r="AC77">
        <v>94</v>
      </c>
      <c r="AD77" s="8">
        <f t="shared" si="19"/>
        <v>1.8756399370041683</v>
      </c>
      <c r="AE77" s="8">
        <f t="shared" si="20"/>
        <v>1.8583567052977734</v>
      </c>
      <c r="AF77" s="5">
        <f t="shared" si="21"/>
        <v>1.8930956660962284</v>
      </c>
      <c r="AG77" s="8">
        <f>LOG(W77)</f>
        <v>1.1646502159342969</v>
      </c>
      <c r="AH77" s="8">
        <f>LOG(X77)</f>
        <v>1.2940250940953226</v>
      </c>
      <c r="AI77" s="8">
        <f>LOG(Y77)</f>
        <v>0.9680157139936417</v>
      </c>
    </row>
    <row r="78" spans="1:35" ht="12.75">
      <c r="A78" s="1" t="s">
        <v>311</v>
      </c>
      <c r="B78" s="2">
        <v>4646003</v>
      </c>
      <c r="C78" s="6">
        <f t="shared" si="23"/>
        <v>3.6670794858953455</v>
      </c>
      <c r="D78">
        <v>38</v>
      </c>
      <c r="E78">
        <v>35.5</v>
      </c>
      <c r="F78" s="3">
        <v>40.4</v>
      </c>
      <c r="G78" s="1" t="s">
        <v>311</v>
      </c>
      <c r="H78" s="16">
        <v>10.54</v>
      </c>
      <c r="I78" s="5">
        <f t="shared" si="4"/>
        <v>1.0228406108765278</v>
      </c>
      <c r="J78" s="2">
        <v>3800</v>
      </c>
      <c r="K78" s="5">
        <f t="shared" si="0"/>
        <v>1.5797835966168101</v>
      </c>
      <c r="L78" s="4">
        <v>38</v>
      </c>
      <c r="M78" s="1" t="s">
        <v>311</v>
      </c>
      <c r="N78">
        <v>76.3</v>
      </c>
      <c r="O78">
        <v>73</v>
      </c>
      <c r="P78" s="24">
        <v>80.07</v>
      </c>
      <c r="Q78" s="20">
        <f t="shared" si="22"/>
        <v>77.63030204347473</v>
      </c>
      <c r="R78" s="20">
        <f t="shared" si="5"/>
        <v>74.42593159150707</v>
      </c>
      <c r="S78" s="35">
        <f t="shared" si="6"/>
        <v>81.27492664900151</v>
      </c>
      <c r="T78" s="20">
        <f>LOG(86-Q78)</f>
        <v>0.9227097855701704</v>
      </c>
      <c r="U78" s="20">
        <f>LOG(87-R78)</f>
        <v>1.0994758187746412</v>
      </c>
      <c r="V78" s="21">
        <f>LOG(89-S78)</f>
        <v>0.887902611822781</v>
      </c>
      <c r="W78">
        <v>17.36</v>
      </c>
      <c r="X78">
        <v>19.42</v>
      </c>
      <c r="Y78" s="3">
        <v>15.01</v>
      </c>
      <c r="Z78" s="1" t="s">
        <v>433</v>
      </c>
      <c r="AA78">
        <v>100</v>
      </c>
      <c r="AB78">
        <v>100</v>
      </c>
      <c r="AC78">
        <v>100</v>
      </c>
      <c r="AD78" s="8">
        <f t="shared" si="19"/>
        <v>1.8825245379548805</v>
      </c>
      <c r="AE78" s="8">
        <f t="shared" si="20"/>
        <v>1.863322860120456</v>
      </c>
      <c r="AF78" s="5">
        <f t="shared" si="21"/>
        <v>1.90346982850717</v>
      </c>
      <c r="AG78" s="8">
        <f>LOG(W78)</f>
        <v>1.239549720840473</v>
      </c>
      <c r="AH78" s="8">
        <f>LOG(X78)</f>
        <v>1.2882492255719862</v>
      </c>
      <c r="AI78" s="8">
        <f>LOG(Y78)</f>
        <v>1.1763806922432705</v>
      </c>
    </row>
    <row r="79" spans="1:35" ht="12.75">
      <c r="A79" s="1" t="s">
        <v>329</v>
      </c>
      <c r="B79" s="2">
        <v>1129866154</v>
      </c>
      <c r="C79" s="6">
        <f t="shared" si="23"/>
        <v>6.053026999216076</v>
      </c>
      <c r="D79">
        <v>24.8</v>
      </c>
      <c r="E79">
        <v>24.5</v>
      </c>
      <c r="F79" s="3">
        <v>25.2</v>
      </c>
      <c r="G79" s="1" t="s">
        <v>329</v>
      </c>
      <c r="H79" s="16">
        <v>22.69</v>
      </c>
      <c r="I79" s="5">
        <f t="shared" si="4"/>
        <v>1.355834495884936</v>
      </c>
      <c r="J79" s="2">
        <v>3800</v>
      </c>
      <c r="K79" s="5">
        <f t="shared" si="0"/>
        <v>1.5797835966168101</v>
      </c>
      <c r="L79" s="4">
        <v>32.5</v>
      </c>
      <c r="M79" s="1" t="s">
        <v>329</v>
      </c>
      <c r="N79">
        <v>68.59</v>
      </c>
      <c r="O79">
        <v>66.28</v>
      </c>
      <c r="P79" s="24">
        <v>71.17</v>
      </c>
      <c r="Q79" s="20">
        <f t="shared" si="22"/>
        <v>71.01315530510985</v>
      </c>
      <c r="R79" s="20">
        <f t="shared" si="5"/>
        <v>68.95894147286015</v>
      </c>
      <c r="S79" s="35">
        <f t="shared" si="6"/>
        <v>73.28282703420996</v>
      </c>
      <c r="T79" s="20">
        <f>LOG(86-Q79)</f>
        <v>1.1757102068415108</v>
      </c>
      <c r="U79" s="20">
        <f>LOG(87-R79)</f>
        <v>1.2562620154126365</v>
      </c>
      <c r="V79" s="21">
        <f>LOG(89-S79)</f>
        <v>1.1963744325577492</v>
      </c>
      <c r="W79">
        <v>34.61</v>
      </c>
      <c r="X79">
        <v>39.42</v>
      </c>
      <c r="Y79" s="3">
        <v>29.23</v>
      </c>
      <c r="Z79" s="1" t="s">
        <v>450</v>
      </c>
      <c r="AA79">
        <v>61</v>
      </c>
      <c r="AB79">
        <v>73.4</v>
      </c>
      <c r="AC79">
        <v>47.8</v>
      </c>
      <c r="AD79" s="8">
        <f t="shared" si="19"/>
        <v>1.8362608028584868</v>
      </c>
      <c r="AE79" s="8">
        <f t="shared" si="20"/>
        <v>1.8213824997472992</v>
      </c>
      <c r="AF79" s="5">
        <f t="shared" si="21"/>
        <v>1.8522969658269255</v>
      </c>
      <c r="AG79" s="8">
        <f>LOG(W79)</f>
        <v>1.5392015992941277</v>
      </c>
      <c r="AH79" s="8">
        <f>LOG(X79)</f>
        <v>1.5957166199434245</v>
      </c>
      <c r="AI79" s="8">
        <f>LOG(Y79)</f>
        <v>1.4658288153574364</v>
      </c>
    </row>
    <row r="80" spans="1:35" ht="12.75">
      <c r="A80" s="1" t="s">
        <v>317</v>
      </c>
      <c r="B80" s="2">
        <v>89971</v>
      </c>
      <c r="C80" s="6">
        <f t="shared" si="23"/>
        <v>1.9541025475556415</v>
      </c>
      <c r="D80">
        <v>22.1</v>
      </c>
      <c r="E80">
        <v>22.6</v>
      </c>
      <c r="F80" s="3">
        <v>21.6</v>
      </c>
      <c r="G80" s="1" t="s">
        <v>317</v>
      </c>
      <c r="H80" s="16">
        <v>21.87</v>
      </c>
      <c r="I80" s="5">
        <f t="shared" si="4"/>
        <v>1.339848783037637</v>
      </c>
      <c r="J80" s="2">
        <v>3900</v>
      </c>
      <c r="K80" s="5">
        <f t="shared" si="0"/>
        <v>1.591064607026499</v>
      </c>
      <c r="M80" s="1" t="s">
        <v>317</v>
      </c>
      <c r="N80">
        <v>65.21</v>
      </c>
      <c r="O80">
        <v>63.38</v>
      </c>
      <c r="P80" s="24">
        <v>67.05</v>
      </c>
      <c r="Q80" s="20">
        <f t="shared" si="22"/>
        <v>66.11642057439558</v>
      </c>
      <c r="R80" s="20">
        <f t="shared" si="5"/>
        <v>64.23814158125766</v>
      </c>
      <c r="S80" s="35">
        <f t="shared" si="6"/>
        <v>68.00617816237711</v>
      </c>
      <c r="T80" s="20">
        <f>LOG(86-Q80)</f>
        <v>1.2984945684344258</v>
      </c>
      <c r="U80" s="20">
        <f>LOG(87-R80)</f>
        <v>1.357207717655178</v>
      </c>
      <c r="V80" s="21">
        <f>LOG(89-S80)</f>
        <v>1.3220915072770683</v>
      </c>
      <c r="W80">
        <v>13.92</v>
      </c>
      <c r="X80">
        <v>13.57</v>
      </c>
      <c r="Y80" s="3">
        <v>14.27</v>
      </c>
      <c r="Z80" s="1" t="s">
        <v>438</v>
      </c>
      <c r="AA80">
        <v>96</v>
      </c>
      <c r="AB80"/>
      <c r="AC80"/>
      <c r="AD80" s="8">
        <f t="shared" si="19"/>
        <v>1.8143142002074595</v>
      </c>
      <c r="AE80" s="8">
        <f t="shared" si="20"/>
        <v>1.8019522348542818</v>
      </c>
      <c r="AF80" s="5">
        <f t="shared" si="21"/>
        <v>1.8263987821876178</v>
      </c>
      <c r="AG80" s="8">
        <f>LOG(W80)</f>
        <v>1.1436392352745433</v>
      </c>
      <c r="AH80" s="8">
        <f>LOG(X80)</f>
        <v>1.132579847659737</v>
      </c>
      <c r="AI80" s="8">
        <f>LOG(Y80)</f>
        <v>1.1544239731146468</v>
      </c>
    </row>
    <row r="81" spans="1:35" ht="12.75">
      <c r="A81" s="1" t="s">
        <v>61</v>
      </c>
      <c r="B81" s="2">
        <v>234693997</v>
      </c>
      <c r="C81" s="6">
        <f t="shared" si="23"/>
        <v>5.37050198136205</v>
      </c>
      <c r="D81">
        <v>26.9</v>
      </c>
      <c r="E81">
        <v>26.4</v>
      </c>
      <c r="F81" s="3">
        <v>27.4</v>
      </c>
      <c r="G81" s="1" t="s">
        <v>61</v>
      </c>
      <c r="H81" s="16">
        <v>19.65</v>
      </c>
      <c r="I81" s="5">
        <f t="shared" si="4"/>
        <v>1.2933625547114456</v>
      </c>
      <c r="J81" s="2">
        <v>3900</v>
      </c>
      <c r="K81" s="5">
        <f t="shared" si="0"/>
        <v>1.591064607026499</v>
      </c>
      <c r="L81" s="4">
        <v>34.8</v>
      </c>
      <c r="M81" s="1" t="s">
        <v>61</v>
      </c>
      <c r="N81">
        <v>70.16</v>
      </c>
      <c r="O81">
        <v>67.69</v>
      </c>
      <c r="P81" s="24">
        <v>72.76</v>
      </c>
      <c r="Q81" s="20">
        <f t="shared" si="22"/>
        <v>72.45661562622693</v>
      </c>
      <c r="R81" s="20">
        <f t="shared" si="5"/>
        <v>70.28039392900551</v>
      </c>
      <c r="S81" s="35">
        <f t="shared" si="6"/>
        <v>74.72325015153538</v>
      </c>
      <c r="T81" s="20">
        <f>LOG(86-Q81)</f>
        <v>1.1317272043189983</v>
      </c>
      <c r="U81" s="20">
        <f>LOG(87-R81)</f>
        <v>1.2232260408536701</v>
      </c>
      <c r="V81" s="21">
        <f>LOG(89-S81)</f>
        <v>1.1546293500498188</v>
      </c>
      <c r="W81">
        <v>32.14</v>
      </c>
      <c r="X81">
        <v>37.39</v>
      </c>
      <c r="Y81" s="3">
        <v>26.63</v>
      </c>
      <c r="Z81" s="1" t="s">
        <v>451</v>
      </c>
      <c r="AA81">
        <v>90.4</v>
      </c>
      <c r="AB81">
        <v>94</v>
      </c>
      <c r="AC81">
        <v>86.8</v>
      </c>
      <c r="AD81" s="8">
        <f t="shared" si="19"/>
        <v>1.846089580357984</v>
      </c>
      <c r="AE81" s="8">
        <f t="shared" si="20"/>
        <v>1.8305245140972586</v>
      </c>
      <c r="AF81" s="5">
        <f t="shared" si="21"/>
        <v>1.861892690391446</v>
      </c>
      <c r="AG81" s="8">
        <f>LOG(W81)</f>
        <v>1.5070458724273257</v>
      </c>
      <c r="AH81" s="8">
        <f>LOG(X81)</f>
        <v>1.5727554651542197</v>
      </c>
      <c r="AI81" s="8">
        <f>LOG(Y81)</f>
        <v>1.4253711664389412</v>
      </c>
    </row>
    <row r="82" spans="1:35" ht="12.75">
      <c r="A82" s="1" t="s">
        <v>121</v>
      </c>
      <c r="B82" s="2">
        <v>369031</v>
      </c>
      <c r="C82" s="6">
        <f t="shared" si="23"/>
        <v>2.5670628500708386</v>
      </c>
      <c r="D82">
        <v>18.1</v>
      </c>
      <c r="E82">
        <v>18</v>
      </c>
      <c r="F82" s="3">
        <v>18.2</v>
      </c>
      <c r="G82" s="1" t="s">
        <v>121</v>
      </c>
      <c r="H82" s="16">
        <v>34.2</v>
      </c>
      <c r="I82" s="5">
        <f t="shared" si="4"/>
        <v>1.534026106056135</v>
      </c>
      <c r="J82" s="2">
        <v>3900</v>
      </c>
      <c r="K82" s="5">
        <f t="shared" si="0"/>
        <v>1.591064607026499</v>
      </c>
      <c r="M82" s="1" t="s">
        <v>121</v>
      </c>
      <c r="N82">
        <v>64.76</v>
      </c>
      <c r="O82">
        <v>63.41</v>
      </c>
      <c r="P82" s="24">
        <v>66.19</v>
      </c>
      <c r="Q82" s="20">
        <f t="shared" si="22"/>
        <v>68.34618431476103</v>
      </c>
      <c r="R82" s="20">
        <f t="shared" si="5"/>
        <v>66.86112283663994</v>
      </c>
      <c r="S82" s="35">
        <f t="shared" si="6"/>
        <v>69.9221335306867</v>
      </c>
      <c r="T82" s="20">
        <f>LOG(86-Q82)</f>
        <v>1.246838588021031</v>
      </c>
      <c r="U82" s="20">
        <f>LOG(87-R82)</f>
        <v>1.3040352529429862</v>
      </c>
      <c r="V82" s="21">
        <f>LOG(89-S82)</f>
        <v>1.2805298047279658</v>
      </c>
      <c r="W82">
        <v>53.25</v>
      </c>
      <c r="X82">
        <v>52.4</v>
      </c>
      <c r="Y82" s="3">
        <v>54.15</v>
      </c>
      <c r="Z82" s="1" t="s">
        <v>203</v>
      </c>
      <c r="AA82">
        <v>96.3</v>
      </c>
      <c r="AB82">
        <v>96.2</v>
      </c>
      <c r="AC82">
        <v>96.4</v>
      </c>
      <c r="AD82" s="8">
        <f t="shared" si="19"/>
        <v>1.8113068400813361</v>
      </c>
      <c r="AE82" s="8">
        <f t="shared" si="20"/>
        <v>1.8021577531869615</v>
      </c>
      <c r="AF82" s="5">
        <f t="shared" si="21"/>
        <v>1.8207923810882036</v>
      </c>
      <c r="AG82" s="8">
        <f>LOG(W82)</f>
        <v>1.7263196121107753</v>
      </c>
      <c r="AH82" s="8">
        <f>LOG(X82)</f>
        <v>1.7193312869837267</v>
      </c>
      <c r="AI82" s="8">
        <f>LOG(Y82)</f>
        <v>1.733598460961339</v>
      </c>
    </row>
    <row r="83" spans="1:35" ht="12.75">
      <c r="A83" s="1" t="s">
        <v>289</v>
      </c>
      <c r="B83" s="2">
        <v>4493312</v>
      </c>
      <c r="C83" s="6">
        <f t="shared" si="23"/>
        <v>3.652566575542486</v>
      </c>
      <c r="D83">
        <v>36.3</v>
      </c>
      <c r="E83">
        <v>35.7</v>
      </c>
      <c r="F83" s="3">
        <v>37</v>
      </c>
      <c r="G83" s="1" t="s">
        <v>289</v>
      </c>
      <c r="H83" s="16">
        <v>11.44</v>
      </c>
      <c r="I83" s="5">
        <f t="shared" si="4"/>
        <v>1.0584260244570054</v>
      </c>
      <c r="J83" s="2">
        <v>4000</v>
      </c>
      <c r="K83" s="5">
        <f t="shared" si="0"/>
        <v>1.6020599913279625</v>
      </c>
      <c r="M83" s="1" t="s">
        <v>289</v>
      </c>
      <c r="N83">
        <v>77.08</v>
      </c>
      <c r="O83">
        <v>74.85</v>
      </c>
      <c r="P83" s="24">
        <v>79.43</v>
      </c>
      <c r="Q83" s="20">
        <f t="shared" si="22"/>
        <v>77.54231558614029</v>
      </c>
      <c r="R83" s="20">
        <f t="shared" si="5"/>
        <v>75.35262373645847</v>
      </c>
      <c r="S83" s="35">
        <f t="shared" si="6"/>
        <v>79.84472324426484</v>
      </c>
      <c r="T83" s="20">
        <f>LOG(86-Q83)</f>
        <v>0.9272514760489629</v>
      </c>
      <c r="U83" s="20">
        <f>LOG(87-R83)</f>
        <v>1.0662281053965783</v>
      </c>
      <c r="V83" s="21">
        <f>LOG(89-S83)</f>
        <v>0.9616714771655062</v>
      </c>
      <c r="W83">
        <v>6.04</v>
      </c>
      <c r="X83">
        <v>6.76</v>
      </c>
      <c r="Y83" s="3">
        <v>5.26</v>
      </c>
      <c r="Z83" s="1" t="s">
        <v>411</v>
      </c>
      <c r="AA83">
        <v>99.8</v>
      </c>
      <c r="AB83">
        <v>99.8</v>
      </c>
      <c r="AC83">
        <v>99.8</v>
      </c>
      <c r="AD83" s="8">
        <f t="shared" si="19"/>
        <v>1.8869417059834153</v>
      </c>
      <c r="AE83" s="8">
        <f t="shared" si="20"/>
        <v>1.874191804679071</v>
      </c>
      <c r="AF83" s="5">
        <f t="shared" si="21"/>
        <v>1.899984562549391</v>
      </c>
      <c r="AG83" s="8">
        <f>LOG(W83)</f>
        <v>0.7810369386211319</v>
      </c>
      <c r="AH83" s="8">
        <f>LOG(X83)</f>
        <v>0.829946695941636</v>
      </c>
      <c r="AI83" s="8">
        <f>LOG(Y83)</f>
        <v>0.7209857441537391</v>
      </c>
    </row>
    <row r="84" spans="1:35" ht="12.75">
      <c r="A84" s="1" t="s">
        <v>189</v>
      </c>
      <c r="B84" s="2">
        <v>19314747</v>
      </c>
      <c r="C84" s="6">
        <f t="shared" si="23"/>
        <v>4.285889023781717</v>
      </c>
      <c r="D84">
        <v>21.1</v>
      </c>
      <c r="E84">
        <v>20.9</v>
      </c>
      <c r="F84" s="3">
        <v>21.2</v>
      </c>
      <c r="G84" s="1" t="s">
        <v>189</v>
      </c>
      <c r="H84" s="16">
        <v>27.19</v>
      </c>
      <c r="I84" s="5">
        <f t="shared" si="4"/>
        <v>1.4344092075875001</v>
      </c>
      <c r="J84" s="2">
        <v>4100</v>
      </c>
      <c r="K84" s="5">
        <f t="shared" si="0"/>
        <v>1.6127838567197355</v>
      </c>
      <c r="M84" s="1" t="s">
        <v>189</v>
      </c>
      <c r="N84">
        <v>70.61</v>
      </c>
      <c r="O84">
        <v>69.27</v>
      </c>
      <c r="P84" s="24">
        <v>72.02</v>
      </c>
      <c r="Q84" s="20">
        <f t="shared" si="22"/>
        <v>72.59312969248175</v>
      </c>
      <c r="R84" s="20">
        <f t="shared" si="5"/>
        <v>71.23229018784849</v>
      </c>
      <c r="S84" s="35">
        <f t="shared" si="6"/>
        <v>74.02377231224808</v>
      </c>
      <c r="T84" s="20">
        <f>LOG(86-Q84)</f>
        <v>1.127327408216331</v>
      </c>
      <c r="U84" s="20">
        <f>LOG(87-R84)</f>
        <v>1.197768618619116</v>
      </c>
      <c r="V84" s="21">
        <f>LOG(89-S84)</f>
        <v>1.1754024341439346</v>
      </c>
      <c r="W84">
        <v>27.7</v>
      </c>
      <c r="X84">
        <v>27.94</v>
      </c>
      <c r="Y84" s="3">
        <v>27.44</v>
      </c>
      <c r="Z84" s="1" t="s">
        <v>354</v>
      </c>
      <c r="AA84">
        <v>79.6</v>
      </c>
      <c r="AB84">
        <v>86</v>
      </c>
      <c r="AC84">
        <v>73.6</v>
      </c>
      <c r="AD84" s="8">
        <f t="shared" si="19"/>
        <v>1.8488662114947794</v>
      </c>
      <c r="AE84" s="8">
        <f t="shared" si="20"/>
        <v>1.8405451876368388</v>
      </c>
      <c r="AF84" s="5">
        <f t="shared" si="21"/>
        <v>1.8574531170352664</v>
      </c>
      <c r="AG84" s="8">
        <f>LOG(W84)</f>
        <v>1.4424797690644486</v>
      </c>
      <c r="AH84" s="8">
        <f>LOG(X84)</f>
        <v>1.4462264017781632</v>
      </c>
      <c r="AI84" s="8">
        <f>LOG(Y84)</f>
        <v>1.438384107034714</v>
      </c>
    </row>
    <row r="85" spans="1:35" ht="12.75">
      <c r="A85" s="1" t="s">
        <v>296</v>
      </c>
      <c r="B85" s="2">
        <v>80335036</v>
      </c>
      <c r="C85" s="6">
        <f t="shared" si="23"/>
        <v>4.904904992638213</v>
      </c>
      <c r="D85">
        <v>24.2</v>
      </c>
      <c r="E85">
        <v>23.9</v>
      </c>
      <c r="F85" s="3">
        <v>24.6</v>
      </c>
      <c r="G85" s="1" t="s">
        <v>296</v>
      </c>
      <c r="H85" s="16">
        <v>22.53</v>
      </c>
      <c r="I85" s="5">
        <f t="shared" si="4"/>
        <v>1.352761191723831</v>
      </c>
      <c r="J85" s="2">
        <v>4200</v>
      </c>
      <c r="K85" s="5">
        <f t="shared" si="0"/>
        <v>1.6232492903979003</v>
      </c>
      <c r="L85" s="4">
        <v>34.4</v>
      </c>
      <c r="M85" s="1" t="s">
        <v>296</v>
      </c>
      <c r="N85">
        <v>71.57</v>
      </c>
      <c r="O85">
        <v>69.04</v>
      </c>
      <c r="P85" s="24">
        <v>74.22</v>
      </c>
      <c r="Q85" s="20">
        <f t="shared" si="22"/>
        <v>73.71509531169501</v>
      </c>
      <c r="R85" s="20">
        <f t="shared" si="5"/>
        <v>71.23266376267058</v>
      </c>
      <c r="S85" s="35">
        <f t="shared" si="6"/>
        <v>76.3044265262465</v>
      </c>
      <c r="T85" s="20">
        <f>LOG(86-Q85)</f>
        <v>1.0893717913815228</v>
      </c>
      <c r="U85" s="20">
        <f>LOG(87-R85)</f>
        <v>1.197758329020454</v>
      </c>
      <c r="V85" s="21">
        <f>LOG(89-S85)</f>
        <v>1.1036523232374285</v>
      </c>
      <c r="W85">
        <v>29.5</v>
      </c>
      <c r="X85">
        <v>31.22</v>
      </c>
      <c r="Y85" s="3">
        <v>27.68</v>
      </c>
      <c r="Z85" s="1" t="s">
        <v>419</v>
      </c>
      <c r="AA85">
        <v>71.4</v>
      </c>
      <c r="AB85">
        <v>83</v>
      </c>
      <c r="AC85">
        <v>59.4</v>
      </c>
      <c r="AD85" s="8">
        <f t="shared" si="19"/>
        <v>1.8547310172139422</v>
      </c>
      <c r="AE85" s="8">
        <f t="shared" si="20"/>
        <v>1.8391007827071533</v>
      </c>
      <c r="AF85" s="5">
        <f t="shared" si="21"/>
        <v>1.8705209500127642</v>
      </c>
      <c r="AG85" s="8">
        <f>LOG(W85)</f>
        <v>1.469822015978163</v>
      </c>
      <c r="AH85" s="8">
        <f>LOG(X85)</f>
        <v>1.4944328987263986</v>
      </c>
      <c r="AI85" s="8">
        <f>LOG(Y85)</f>
        <v>1.4421660857847203</v>
      </c>
    </row>
    <row r="86" spans="1:35" ht="12.75">
      <c r="A86" s="1" t="s">
        <v>37</v>
      </c>
      <c r="B86" s="2">
        <v>12263596</v>
      </c>
      <c r="C86" s="6">
        <f t="shared" si="23"/>
        <v>4.088617835106212</v>
      </c>
      <c r="D86">
        <v>17.9</v>
      </c>
      <c r="E86">
        <v>17.9</v>
      </c>
      <c r="F86" s="3">
        <v>17.9</v>
      </c>
      <c r="G86" s="1" t="s">
        <v>37</v>
      </c>
      <c r="H86" s="16">
        <v>44.51</v>
      </c>
      <c r="I86" s="5">
        <f t="shared" si="4"/>
        <v>1.6484575942825226</v>
      </c>
      <c r="J86" s="2">
        <v>4400</v>
      </c>
      <c r="K86" s="5">
        <f t="shared" si="0"/>
        <v>1.6434526764861874</v>
      </c>
      <c r="M86" s="1" t="s">
        <v>37</v>
      </c>
      <c r="N86">
        <v>37.63</v>
      </c>
      <c r="O86">
        <v>36.73</v>
      </c>
      <c r="P86" s="24">
        <v>38.57</v>
      </c>
      <c r="Q86" s="20">
        <f t="shared" si="22"/>
        <v>45.91392417480014</v>
      </c>
      <c r="R86" s="20">
        <f t="shared" si="5"/>
        <v>45.47072001991411</v>
      </c>
      <c r="S86" s="35">
        <f t="shared" si="6"/>
        <v>46.35905732361037</v>
      </c>
      <c r="T86" s="20">
        <f>LOG(86-Q86)</f>
        <v>1.6029935436319993</v>
      </c>
      <c r="U86" s="20">
        <f>LOG(87-R86)</f>
        <v>1.6183544015315905</v>
      </c>
      <c r="V86" s="21">
        <f>LOG(89-S86)</f>
        <v>1.6298267972058715</v>
      </c>
      <c r="W86">
        <v>184.44</v>
      </c>
      <c r="X86">
        <v>196.55</v>
      </c>
      <c r="Y86" s="3">
        <v>171.72</v>
      </c>
      <c r="Z86" s="1" t="s">
        <v>99</v>
      </c>
      <c r="AA86">
        <v>67.4</v>
      </c>
      <c r="AB86">
        <v>82.9</v>
      </c>
      <c r="AC86">
        <v>54.2</v>
      </c>
      <c r="AD86" s="8">
        <f t="shared" si="19"/>
        <v>1.5755342183198644</v>
      </c>
      <c r="AE86" s="8">
        <f t="shared" si="20"/>
        <v>1.5650209283452938</v>
      </c>
      <c r="AF86" s="5">
        <f t="shared" si="21"/>
        <v>1.5862496388660419</v>
      </c>
      <c r="AG86" s="8">
        <f>LOG(W86)</f>
        <v>2.26585511354737</v>
      </c>
      <c r="AH86" s="8">
        <f>LOG(X86)</f>
        <v>2.293473048156108</v>
      </c>
      <c r="AI86" s="8">
        <f>LOG(Y86)</f>
        <v>2.234820879807401</v>
      </c>
    </row>
    <row r="87" spans="1:35" ht="12.75">
      <c r="A87" s="1" t="s">
        <v>173</v>
      </c>
      <c r="B87" s="2">
        <v>10150265</v>
      </c>
      <c r="C87" s="6">
        <f t="shared" si="23"/>
        <v>4.006477380824143</v>
      </c>
      <c r="D87">
        <v>37.3</v>
      </c>
      <c r="E87">
        <v>35.9</v>
      </c>
      <c r="F87" s="3">
        <v>38.8</v>
      </c>
      <c r="G87" s="1"/>
      <c r="J87" s="2">
        <v>4400</v>
      </c>
      <c r="K87" s="5">
        <f t="shared" si="0"/>
        <v>1.6434526764861874</v>
      </c>
      <c r="M87" s="1" t="s">
        <v>173</v>
      </c>
      <c r="N87">
        <v>75.06</v>
      </c>
      <c r="O87">
        <v>72.49</v>
      </c>
      <c r="P87" s="24">
        <v>77.86</v>
      </c>
      <c r="Q87" s="20">
        <f t="shared" si="22"/>
        <v>75.06</v>
      </c>
      <c r="R87" s="20">
        <f t="shared" si="5"/>
        <v>72.49</v>
      </c>
      <c r="S87" s="35">
        <f t="shared" si="6"/>
        <v>77.86</v>
      </c>
      <c r="T87" s="20">
        <f>LOG(86-Q87)</f>
        <v>1.039017321997412</v>
      </c>
      <c r="U87" s="20">
        <f>LOG(87-R87)</f>
        <v>1.161667412437736</v>
      </c>
      <c r="V87" s="21">
        <f>LOG(89-S87)</f>
        <v>1.0468851908377101</v>
      </c>
      <c r="Z87" s="1" t="s">
        <v>338</v>
      </c>
      <c r="AA87">
        <v>96.4</v>
      </c>
      <c r="AB87">
        <v>98.9</v>
      </c>
      <c r="AC87">
        <v>94.1</v>
      </c>
      <c r="AD87" s="8">
        <f t="shared" si="19"/>
        <v>1.8754085600770636</v>
      </c>
      <c r="AE87" s="8">
        <f t="shared" si="20"/>
        <v>1.8602780997522348</v>
      </c>
      <c r="AF87" s="5">
        <f t="shared" si="21"/>
        <v>1.891314399382143</v>
      </c>
      <c r="AG87" s="8"/>
      <c r="AH87" s="8"/>
      <c r="AI87" s="8"/>
    </row>
    <row r="88" spans="1:35" ht="12.75">
      <c r="A88" s="1" t="s">
        <v>295</v>
      </c>
      <c r="B88" s="2">
        <v>13755680</v>
      </c>
      <c r="C88" s="6">
        <f t="shared" si="23"/>
        <v>4.13848206422393</v>
      </c>
      <c r="D88">
        <v>23.9</v>
      </c>
      <c r="E88">
        <v>23.4</v>
      </c>
      <c r="F88" s="3">
        <v>24.3</v>
      </c>
      <c r="G88" s="1" t="s">
        <v>295</v>
      </c>
      <c r="H88" s="16">
        <v>21.91</v>
      </c>
      <c r="I88" s="5">
        <f t="shared" si="4"/>
        <v>1.3406423775607053</v>
      </c>
      <c r="J88" s="2">
        <v>4500</v>
      </c>
      <c r="K88" s="5">
        <f t="shared" si="0"/>
        <v>1.6532125137753435</v>
      </c>
      <c r="L88" s="4">
        <v>42</v>
      </c>
      <c r="M88" s="1" t="s">
        <v>295</v>
      </c>
      <c r="N88">
        <v>76.62</v>
      </c>
      <c r="O88">
        <v>73.74</v>
      </c>
      <c r="P88" s="24">
        <v>79.63</v>
      </c>
      <c r="Q88" s="20">
        <f t="shared" si="22"/>
        <v>78.32897024235606</v>
      </c>
      <c r="R88" s="20">
        <f t="shared" si="5"/>
        <v>75.7200821777093</v>
      </c>
      <c r="S88" s="35">
        <f t="shared" si="6"/>
        <v>81.02809074532075</v>
      </c>
      <c r="T88" s="20">
        <f>LOG(86-Q88)</f>
        <v>0.8848536674749106</v>
      </c>
      <c r="U88" s="20">
        <f>LOG(87-R88)</f>
        <v>1.0523059356884858</v>
      </c>
      <c r="V88" s="21">
        <f>LOG(89-S88)</f>
        <v>0.9015623464237879</v>
      </c>
      <c r="W88">
        <v>22.1</v>
      </c>
      <c r="X88">
        <v>26.5</v>
      </c>
      <c r="Y88" s="3">
        <v>17.47</v>
      </c>
      <c r="Z88" s="1" t="s">
        <v>418</v>
      </c>
      <c r="AA88">
        <v>91</v>
      </c>
      <c r="AB88">
        <v>92.3</v>
      </c>
      <c r="AC88">
        <v>89.7</v>
      </c>
      <c r="AD88" s="8">
        <f t="shared" si="19"/>
        <v>1.884342147647059</v>
      </c>
      <c r="AE88" s="8">
        <f t="shared" si="20"/>
        <v>1.8677031332700977</v>
      </c>
      <c r="AF88" s="5">
        <f t="shared" si="21"/>
        <v>1.901076715726255</v>
      </c>
      <c r="AG88" s="8">
        <f>LOG(W88)</f>
        <v>1.3443922736851108</v>
      </c>
      <c r="AH88" s="8">
        <f>LOG(X88)</f>
        <v>1.423245873936808</v>
      </c>
      <c r="AI88" s="8">
        <f>LOG(Y88)</f>
        <v>1.242292904982931</v>
      </c>
    </row>
    <row r="89" spans="1:35" ht="12.75">
      <c r="A89" s="1" t="s">
        <v>68</v>
      </c>
      <c r="B89" s="2">
        <v>2780132</v>
      </c>
      <c r="C89" s="6">
        <f t="shared" si="23"/>
        <v>3.444065416605363</v>
      </c>
      <c r="D89">
        <v>23.2</v>
      </c>
      <c r="E89">
        <v>22.6</v>
      </c>
      <c r="F89" s="3">
        <v>23.7</v>
      </c>
      <c r="G89" s="1" t="s">
        <v>68</v>
      </c>
      <c r="H89" s="16">
        <v>20.44</v>
      </c>
      <c r="I89" s="5">
        <f t="shared" si="4"/>
        <v>1.310480891462675</v>
      </c>
      <c r="J89" s="2">
        <v>4600</v>
      </c>
      <c r="K89" s="5">
        <f t="shared" si="0"/>
        <v>1.6627578316815739</v>
      </c>
      <c r="L89" s="4">
        <v>38.1</v>
      </c>
      <c r="M89" s="1" t="s">
        <v>68</v>
      </c>
      <c r="N89">
        <v>73.12</v>
      </c>
      <c r="O89">
        <v>71.43</v>
      </c>
      <c r="P89" s="24">
        <v>74.9</v>
      </c>
      <c r="Q89" s="20">
        <f t="shared" si="22"/>
        <v>74.27257764637753</v>
      </c>
      <c r="R89" s="20">
        <f t="shared" si="5"/>
        <v>72.60431069540464</v>
      </c>
      <c r="S89" s="35">
        <f t="shared" si="6"/>
        <v>76.02614239738475</v>
      </c>
      <c r="T89" s="20">
        <f>LOG(86-Q89)</f>
        <v>1.0692025661977564</v>
      </c>
      <c r="U89" s="20">
        <f>LOG(87-R89)</f>
        <v>1.1582324649080842</v>
      </c>
      <c r="V89" s="21">
        <f>LOG(89-S89)</f>
        <v>1.113069126927196</v>
      </c>
      <c r="W89">
        <v>15.73</v>
      </c>
      <c r="X89">
        <v>16.4</v>
      </c>
      <c r="Y89" s="3">
        <v>15.01</v>
      </c>
      <c r="Z89" s="1" t="s">
        <v>457</v>
      </c>
      <c r="AA89">
        <v>87.9</v>
      </c>
      <c r="AB89">
        <v>84.1</v>
      </c>
      <c r="AC89">
        <v>91.6</v>
      </c>
      <c r="AD89" s="8">
        <f t="shared" si="19"/>
        <v>1.864036182725775</v>
      </c>
      <c r="AE89" s="8">
        <f t="shared" si="20"/>
        <v>1.8538806501245424</v>
      </c>
      <c r="AF89" s="5">
        <f t="shared" si="21"/>
        <v>1.8744818176994664</v>
      </c>
      <c r="AG89" s="8">
        <f>LOG(W89)</f>
        <v>1.1967287226232868</v>
      </c>
      <c r="AH89" s="8">
        <f>LOG(X89)</f>
        <v>1.2148438480476977</v>
      </c>
      <c r="AI89" s="8">
        <f>LOG(Y89)</f>
        <v>1.1763806922432705</v>
      </c>
    </row>
    <row r="90" spans="1:35" ht="12.75">
      <c r="A90" s="1" t="s">
        <v>134</v>
      </c>
      <c r="B90" s="2">
        <v>33757175</v>
      </c>
      <c r="C90" s="6">
        <f t="shared" si="23"/>
        <v>4.528366095144189</v>
      </c>
      <c r="D90">
        <v>24.3</v>
      </c>
      <c r="E90">
        <v>23.8</v>
      </c>
      <c r="F90" s="3">
        <v>24.8</v>
      </c>
      <c r="G90" s="1" t="s">
        <v>134</v>
      </c>
      <c r="H90" s="16">
        <v>21.64</v>
      </c>
      <c r="I90" s="5">
        <f t="shared" si="4"/>
        <v>1.3352572564345317</v>
      </c>
      <c r="J90" s="2">
        <v>4600</v>
      </c>
      <c r="K90" s="5">
        <f t="shared" si="0"/>
        <v>1.6627578316815739</v>
      </c>
      <c r="L90" s="4">
        <v>40</v>
      </c>
      <c r="M90" s="1" t="s">
        <v>134</v>
      </c>
      <c r="N90">
        <v>71.22</v>
      </c>
      <c r="O90">
        <v>68.88</v>
      </c>
      <c r="P90" s="24">
        <v>73.67</v>
      </c>
      <c r="Q90" s="20">
        <f t="shared" si="22"/>
        <v>74.05831555948603</v>
      </c>
      <c r="R90" s="20">
        <f t="shared" si="5"/>
        <v>71.89739304812834</v>
      </c>
      <c r="S90" s="35">
        <f t="shared" si="6"/>
        <v>76.30257813147641</v>
      </c>
      <c r="T90" s="20">
        <f>LOG(86-Q90)</f>
        <v>1.0770655907484408</v>
      </c>
      <c r="U90" s="20">
        <f>LOG(87-R90)</f>
        <v>1.1790519199481504</v>
      </c>
      <c r="V90" s="21">
        <f>LOG(89-S90)</f>
        <v>1.1037155491498998</v>
      </c>
      <c r="W90">
        <v>38.85</v>
      </c>
      <c r="X90">
        <v>42.56</v>
      </c>
      <c r="Y90" s="3">
        <v>34.96</v>
      </c>
      <c r="Z90" s="1" t="s">
        <v>215</v>
      </c>
      <c r="AA90">
        <v>52.3</v>
      </c>
      <c r="AB90">
        <v>65.7</v>
      </c>
      <c r="AC90">
        <v>39.6</v>
      </c>
      <c r="AD90" s="8">
        <f t="shared" si="19"/>
        <v>1.852601969338235</v>
      </c>
      <c r="AE90" s="8">
        <f t="shared" si="20"/>
        <v>1.8380931384455983</v>
      </c>
      <c r="AF90" s="5">
        <f t="shared" si="21"/>
        <v>1.8672906698548841</v>
      </c>
      <c r="AG90" s="8">
        <f>LOG(W90)</f>
        <v>1.589391023136933</v>
      </c>
      <c r="AH90" s="8">
        <f>LOG(X90)</f>
        <v>1.6290016192869918</v>
      </c>
      <c r="AI90" s="8">
        <f>LOG(Y90)</f>
        <v>1.5435714239623655</v>
      </c>
    </row>
    <row r="91" spans="1:35" ht="12.75">
      <c r="A91" s="1" t="s">
        <v>183</v>
      </c>
      <c r="B91" s="2">
        <v>20926315</v>
      </c>
      <c r="C91" s="6">
        <f t="shared" si="23"/>
        <v>4.320692758388097</v>
      </c>
      <c r="D91">
        <v>30</v>
      </c>
      <c r="E91">
        <v>29.2</v>
      </c>
      <c r="F91" s="3">
        <v>31</v>
      </c>
      <c r="G91" s="1" t="s">
        <v>183</v>
      </c>
      <c r="H91" s="16">
        <v>17</v>
      </c>
      <c r="I91" s="5">
        <f t="shared" si="4"/>
        <v>1.2304489213782739</v>
      </c>
      <c r="J91" s="2">
        <v>4700</v>
      </c>
      <c r="K91" s="5">
        <f t="shared" si="0"/>
        <v>1.6720978579357175</v>
      </c>
      <c r="L91" s="4">
        <v>50</v>
      </c>
      <c r="M91" s="1" t="s">
        <v>183</v>
      </c>
      <c r="N91">
        <v>74.8</v>
      </c>
      <c r="O91">
        <v>72.81</v>
      </c>
      <c r="P91" s="24">
        <v>76.88</v>
      </c>
      <c r="Q91" s="20">
        <f t="shared" si="22"/>
        <v>76.26388251491511</v>
      </c>
      <c r="R91" s="20">
        <f t="shared" si="5"/>
        <v>74.36534532080098</v>
      </c>
      <c r="S91" s="35">
        <f t="shared" si="6"/>
        <v>78.24177244826286</v>
      </c>
      <c r="T91" s="20">
        <f>LOG(86-Q91)</f>
        <v>0.9883858058563786</v>
      </c>
      <c r="U91" s="20">
        <f>LOG(87-R91)</f>
        <v>1.1015633766106798</v>
      </c>
      <c r="V91" s="21">
        <f>LOG(89-S91)</f>
        <v>1.0317407259858562</v>
      </c>
      <c r="W91">
        <v>19.45</v>
      </c>
      <c r="X91">
        <v>21.2</v>
      </c>
      <c r="Y91" s="3">
        <v>17.63</v>
      </c>
      <c r="Z91" s="1" t="s">
        <v>348</v>
      </c>
      <c r="AA91">
        <v>90.7</v>
      </c>
      <c r="AB91">
        <v>92.3</v>
      </c>
      <c r="AC91">
        <v>89.1</v>
      </c>
      <c r="AD91" s="8">
        <f t="shared" si="19"/>
        <v>1.8739015978644613</v>
      </c>
      <c r="AE91" s="8">
        <f t="shared" si="20"/>
        <v>1.8621910310515972</v>
      </c>
      <c r="AF91" s="5">
        <f t="shared" si="21"/>
        <v>1.8858133746604888</v>
      </c>
      <c r="AG91" s="8">
        <f>LOG(W91)</f>
        <v>1.2889196056617265</v>
      </c>
      <c r="AH91" s="8">
        <f>LOG(X91)</f>
        <v>1.3263358609287514</v>
      </c>
      <c r="AI91" s="8">
        <f>LOG(Y91)</f>
        <v>1.246252312299322</v>
      </c>
    </row>
    <row r="92" spans="1:35" ht="12.75">
      <c r="A92" s="1" t="s">
        <v>323</v>
      </c>
      <c r="B92" s="2">
        <v>769095</v>
      </c>
      <c r="C92" s="6">
        <f t="shared" si="23"/>
        <v>2.8859799879516865</v>
      </c>
      <c r="D92">
        <v>27.8</v>
      </c>
      <c r="E92">
        <v>27.3</v>
      </c>
      <c r="F92" s="3">
        <v>28.3</v>
      </c>
      <c r="G92" s="1" t="s">
        <v>323</v>
      </c>
      <c r="H92" s="16">
        <v>18.09</v>
      </c>
      <c r="I92" s="5">
        <f t="shared" si="4"/>
        <v>1.2574385668598138</v>
      </c>
      <c r="J92" s="2">
        <v>4800</v>
      </c>
      <c r="K92" s="5">
        <f t="shared" si="0"/>
        <v>1.6812412373755872</v>
      </c>
      <c r="M92" s="1" t="s">
        <v>323</v>
      </c>
      <c r="N92">
        <v>66.17</v>
      </c>
      <c r="O92">
        <v>63.52</v>
      </c>
      <c r="P92" s="24">
        <v>68.95</v>
      </c>
      <c r="Q92" s="20">
        <f t="shared" si="22"/>
        <v>68.27920301450472</v>
      </c>
      <c r="R92" s="20">
        <f t="shared" si="5"/>
        <v>65.78286549162236</v>
      </c>
      <c r="S92" s="35">
        <f t="shared" si="6"/>
        <v>70.87721354970074</v>
      </c>
      <c r="T92" s="20">
        <f>LOG(86-Q92)</f>
        <v>1.2484832502044854</v>
      </c>
      <c r="U92" s="20">
        <f>LOG(87-R92)</f>
        <v>1.3266867296486469</v>
      </c>
      <c r="V92" s="21">
        <f>LOG(89-S92)</f>
        <v>1.258224972973928</v>
      </c>
      <c r="W92">
        <v>31.35</v>
      </c>
      <c r="X92">
        <v>34.93</v>
      </c>
      <c r="Y92" s="3">
        <v>27.58</v>
      </c>
      <c r="Z92" s="1" t="s">
        <v>444</v>
      </c>
      <c r="AA92">
        <v>98.8</v>
      </c>
      <c r="AB92">
        <v>99.1</v>
      </c>
      <c r="AC92">
        <v>98.5</v>
      </c>
      <c r="AD92" s="8">
        <f t="shared" si="19"/>
        <v>1.8206611346435955</v>
      </c>
      <c r="AE92" s="8">
        <f t="shared" si="20"/>
        <v>1.80291048941904</v>
      </c>
      <c r="AF92" s="5">
        <f t="shared" si="21"/>
        <v>1.8385342705118686</v>
      </c>
      <c r="AG92" s="8">
        <f>LOG(W92)</f>
        <v>1.4962375451667353</v>
      </c>
      <c r="AH92" s="8">
        <f>LOG(X92)</f>
        <v>1.5431985856376467</v>
      </c>
      <c r="AI92" s="8">
        <f>LOG(Y92)</f>
        <v>1.4405942618398309</v>
      </c>
    </row>
    <row r="93" spans="1:35" ht="12.75">
      <c r="A93" s="1" t="s">
        <v>153</v>
      </c>
      <c r="B93" s="2">
        <v>6669086</v>
      </c>
      <c r="C93" s="6">
        <f t="shared" si="23"/>
        <v>3.824066317821206</v>
      </c>
      <c r="D93">
        <v>21.6</v>
      </c>
      <c r="E93">
        <v>21.3</v>
      </c>
      <c r="F93" s="3">
        <v>21.8</v>
      </c>
      <c r="G93" s="1" t="s">
        <v>153</v>
      </c>
      <c r="H93" s="16">
        <v>28.77</v>
      </c>
      <c r="I93" s="5">
        <f t="shared" si="4"/>
        <v>1.458939861890326</v>
      </c>
      <c r="J93" s="2">
        <v>4800</v>
      </c>
      <c r="K93" s="5">
        <f t="shared" si="0"/>
        <v>1.6812412373755872</v>
      </c>
      <c r="L93" s="4">
        <v>56.8</v>
      </c>
      <c r="M93" s="1" t="s">
        <v>153</v>
      </c>
      <c r="N93">
        <v>75.34</v>
      </c>
      <c r="O93">
        <v>72.78</v>
      </c>
      <c r="P93" s="24">
        <v>78.02</v>
      </c>
      <c r="Q93" s="20">
        <f t="shared" si="22"/>
        <v>77.3597144471265</v>
      </c>
      <c r="R93" s="20">
        <f t="shared" si="5"/>
        <v>75.05573266478898</v>
      </c>
      <c r="S93" s="35">
        <f t="shared" si="6"/>
        <v>79.74933540550488</v>
      </c>
      <c r="T93" s="20">
        <f>LOG(86-Q93)</f>
        <v>0.9365280957182401</v>
      </c>
      <c r="U93" s="20">
        <f>LOG(87-R93)</f>
        <v>1.07715951515465</v>
      </c>
      <c r="V93" s="21">
        <f>LOG(89-S93)</f>
        <v>0.9661729348313233</v>
      </c>
      <c r="W93">
        <v>26.45</v>
      </c>
      <c r="X93">
        <v>30.73</v>
      </c>
      <c r="Y93" s="3">
        <v>21.96</v>
      </c>
      <c r="Z93" s="1" t="s">
        <v>234</v>
      </c>
      <c r="AA93">
        <v>94</v>
      </c>
      <c r="AB93">
        <v>94.9</v>
      </c>
      <c r="AC93">
        <v>93</v>
      </c>
      <c r="AD93" s="8">
        <f t="shared" si="19"/>
        <v>1.877025615867249</v>
      </c>
      <c r="AE93" s="8">
        <f t="shared" si="20"/>
        <v>1.8620120512502165</v>
      </c>
      <c r="AF93" s="5">
        <f t="shared" si="21"/>
        <v>1.8922059459757725</v>
      </c>
      <c r="AG93" s="8">
        <f>LOG(W93)</f>
        <v>1.4224256763712047</v>
      </c>
      <c r="AH93" s="8">
        <f>LOG(X93)</f>
        <v>1.4875625602563782</v>
      </c>
      <c r="AI93" s="8">
        <f>LOG(Y93)</f>
        <v>1.3416323357780544</v>
      </c>
    </row>
    <row r="94" spans="1:35" ht="12.75">
      <c r="A94" s="1" t="s">
        <v>165</v>
      </c>
      <c r="B94" s="2">
        <v>170649</v>
      </c>
      <c r="C94" s="6">
        <f t="shared" si="23"/>
        <v>2.232103747664442</v>
      </c>
      <c r="D94">
        <v>25.6</v>
      </c>
      <c r="E94">
        <v>24.8</v>
      </c>
      <c r="F94" s="3">
        <v>26.5</v>
      </c>
      <c r="G94" s="1" t="s">
        <v>165</v>
      </c>
      <c r="H94" s="16">
        <v>19.28</v>
      </c>
      <c r="I94" s="5">
        <f t="shared" si="4"/>
        <v>1.2851070295668119</v>
      </c>
      <c r="J94" s="2">
        <v>4800</v>
      </c>
      <c r="K94" s="5">
        <f t="shared" si="0"/>
        <v>1.6812412373755872</v>
      </c>
      <c r="M94" s="1" t="s">
        <v>165</v>
      </c>
      <c r="N94">
        <v>74.08</v>
      </c>
      <c r="O94">
        <v>70.53</v>
      </c>
      <c r="P94" s="24">
        <v>77.88</v>
      </c>
      <c r="Q94" s="20">
        <f t="shared" si="22"/>
        <v>75.02830255573902</v>
      </c>
      <c r="R94" s="20">
        <f t="shared" si="5"/>
        <v>71.51223543967467</v>
      </c>
      <c r="S94" s="35">
        <f t="shared" si="6"/>
        <v>78.78384831744876</v>
      </c>
      <c r="T94" s="20">
        <f>LOG(86-Q94)</f>
        <v>1.0402738229846584</v>
      </c>
      <c r="U94" s="20">
        <f>LOG(87-R94)</f>
        <v>1.1899887380190246</v>
      </c>
      <c r="V94" s="21">
        <f>LOG(89-S94)</f>
        <v>1.0092873324156926</v>
      </c>
      <c r="W94">
        <v>12.81</v>
      </c>
      <c r="X94">
        <v>13.93</v>
      </c>
      <c r="Y94" s="3">
        <v>11.62</v>
      </c>
      <c r="Z94" s="1" t="s">
        <v>330</v>
      </c>
      <c r="AA94">
        <v>90.1</v>
      </c>
      <c r="AB94">
        <v>89.5</v>
      </c>
      <c r="AC94">
        <v>90.6</v>
      </c>
      <c r="AD94" s="8">
        <f t="shared" si="19"/>
        <v>1.8697009736738779</v>
      </c>
      <c r="AE94" s="8">
        <f t="shared" si="20"/>
        <v>1.8483738838446018</v>
      </c>
      <c r="AF94" s="5">
        <f t="shared" si="21"/>
        <v>1.891425942847994</v>
      </c>
      <c r="AG94" s="8">
        <f>LOG(W94)</f>
        <v>1.1075491297446862</v>
      </c>
      <c r="AH94" s="8">
        <f>LOG(X94)</f>
        <v>1.1439511164239635</v>
      </c>
      <c r="AI94" s="8">
        <f>LOG(Y94)</f>
        <v>1.065206128054312</v>
      </c>
    </row>
    <row r="95" spans="1:35" ht="12.75">
      <c r="A95" s="1" t="s">
        <v>297</v>
      </c>
      <c r="B95" s="2">
        <v>6948073</v>
      </c>
      <c r="C95" s="6">
        <f t="shared" si="23"/>
        <v>3.8418643727184447</v>
      </c>
      <c r="D95">
        <v>22</v>
      </c>
      <c r="E95">
        <v>20.9</v>
      </c>
      <c r="F95" s="3">
        <v>23.2</v>
      </c>
      <c r="G95" s="1" t="s">
        <v>297</v>
      </c>
      <c r="H95" s="16">
        <v>26.13</v>
      </c>
      <c r="I95" s="5">
        <f t="shared" si="4"/>
        <v>1.4171394097273255</v>
      </c>
      <c r="J95" s="2">
        <v>4900</v>
      </c>
      <c r="K95" s="5">
        <f t="shared" si="0"/>
        <v>1.6901960800285138</v>
      </c>
      <c r="L95" s="4">
        <v>52.5</v>
      </c>
      <c r="M95" s="1" t="s">
        <v>297</v>
      </c>
      <c r="N95">
        <v>71.78</v>
      </c>
      <c r="O95">
        <v>68.18</v>
      </c>
      <c r="P95" s="24">
        <v>75.57</v>
      </c>
      <c r="Q95" s="20">
        <f t="shared" si="22"/>
        <v>73.43736695595219</v>
      </c>
      <c r="R95" s="20">
        <f t="shared" si="5"/>
        <v>69.95631466579077</v>
      </c>
      <c r="S95" s="35">
        <f t="shared" si="6"/>
        <v>77.08096802497603</v>
      </c>
      <c r="T95" s="20">
        <f>LOG(86-Q95)</f>
        <v>1.0990806741667416</v>
      </c>
      <c r="U95" s="20">
        <f>LOG(87-R95)</f>
        <v>1.2315635075233655</v>
      </c>
      <c r="V95" s="21">
        <f>LOG(89-S95)</f>
        <v>1.0762409848524515</v>
      </c>
      <c r="W95">
        <v>22.88</v>
      </c>
      <c r="X95">
        <v>25.76</v>
      </c>
      <c r="Y95" s="3">
        <v>19.86</v>
      </c>
      <c r="Z95" s="1" t="s">
        <v>420</v>
      </c>
      <c r="AA95">
        <v>80.2</v>
      </c>
      <c r="AB95">
        <v>82.8</v>
      </c>
      <c r="AC95">
        <v>77.7</v>
      </c>
      <c r="AD95" s="8">
        <f t="shared" si="19"/>
        <v>1.856003453997221</v>
      </c>
      <c r="AE95" s="8">
        <f t="shared" si="20"/>
        <v>1.8336569968928724</v>
      </c>
      <c r="AF95" s="5">
        <f t="shared" si="21"/>
        <v>1.8783494222177755</v>
      </c>
      <c r="AG95" s="8">
        <f>LOG(W95)</f>
        <v>1.3594560201209867</v>
      </c>
      <c r="AH95" s="8">
        <f>LOG(X95)</f>
        <v>1.4109458586877746</v>
      </c>
      <c r="AI95" s="8">
        <f>LOG(Y95)</f>
        <v>1.2979792441593623</v>
      </c>
    </row>
    <row r="96" spans="1:35" ht="12.75">
      <c r="A96" s="1" t="s">
        <v>127</v>
      </c>
      <c r="B96" s="2">
        <v>208783</v>
      </c>
      <c r="C96" s="6">
        <f t="shared" si="23"/>
        <v>2.319695133665655</v>
      </c>
      <c r="D96">
        <v>17.1</v>
      </c>
      <c r="E96">
        <v>18.1</v>
      </c>
      <c r="F96" s="3">
        <v>16.1</v>
      </c>
      <c r="G96" s="1" t="s">
        <v>127</v>
      </c>
      <c r="H96" s="16">
        <v>40.35</v>
      </c>
      <c r="I96" s="5">
        <f t="shared" si="4"/>
        <v>1.6058435390580892</v>
      </c>
      <c r="J96" s="2">
        <v>4900</v>
      </c>
      <c r="K96" s="5">
        <f t="shared" si="0"/>
        <v>1.6901960800285138</v>
      </c>
      <c r="M96" s="1" t="s">
        <v>127</v>
      </c>
      <c r="N96">
        <v>62.16</v>
      </c>
      <c r="O96">
        <v>59.94</v>
      </c>
      <c r="P96" s="24">
        <v>64.45</v>
      </c>
      <c r="Q96" s="20">
        <f t="shared" si="22"/>
        <v>66.02993120607343</v>
      </c>
      <c r="R96" s="20">
        <f t="shared" si="5"/>
        <v>64.0596895160859</v>
      </c>
      <c r="S96" s="35">
        <f t="shared" si="6"/>
        <v>68.03786662158736</v>
      </c>
      <c r="T96" s="20">
        <f>LOG(86-Q96)</f>
        <v>1.3003795609533886</v>
      </c>
      <c r="U96" s="20">
        <f>LOG(87-R96)</f>
        <v>1.3605992915311647</v>
      </c>
      <c r="V96" s="21">
        <f>LOG(89-S96)</f>
        <v>1.321435479996983</v>
      </c>
      <c r="W96">
        <v>59.51</v>
      </c>
      <c r="X96">
        <v>65.33</v>
      </c>
      <c r="Y96" s="3">
        <v>53.52</v>
      </c>
      <c r="Z96" s="1" t="s">
        <v>127</v>
      </c>
      <c r="AA96"/>
      <c r="AB96"/>
      <c r="AC96"/>
      <c r="AD96" s="8">
        <f t="shared" si="19"/>
        <v>1.7935110057928578</v>
      </c>
      <c r="AE96" s="8">
        <f t="shared" si="20"/>
        <v>1.777716738609626</v>
      </c>
      <c r="AF96" s="5">
        <f t="shared" si="21"/>
        <v>1.8092229216894218</v>
      </c>
      <c r="AG96" s="8">
        <f>LOG(W96)</f>
        <v>1.7745899502647944</v>
      </c>
      <c r="AH96" s="8">
        <f>LOG(X96)</f>
        <v>1.8151126581898125</v>
      </c>
      <c r="AI96" s="8">
        <f>LOG(Y96)</f>
        <v>1.7285161047597668</v>
      </c>
    </row>
    <row r="97" spans="1:35" ht="12.75">
      <c r="A97" s="1" t="s">
        <v>319</v>
      </c>
      <c r="B97" s="2">
        <v>12728111</v>
      </c>
      <c r="C97" s="6">
        <f t="shared" si="23"/>
        <v>4.104763954073888</v>
      </c>
      <c r="D97">
        <v>18.9</v>
      </c>
      <c r="E97">
        <v>18.3</v>
      </c>
      <c r="F97" s="3">
        <v>19.5</v>
      </c>
      <c r="G97" s="1" t="s">
        <v>319</v>
      </c>
      <c r="H97" s="16">
        <v>29.09</v>
      </c>
      <c r="I97" s="5">
        <f t="shared" si="4"/>
        <v>1.4637437212470592</v>
      </c>
      <c r="J97" s="2">
        <v>5000</v>
      </c>
      <c r="K97" s="5">
        <f t="shared" si="0"/>
        <v>1.6989700043360187</v>
      </c>
      <c r="L97" s="4">
        <v>59.9</v>
      </c>
      <c r="M97" s="1" t="s">
        <v>319</v>
      </c>
      <c r="N97">
        <v>69.69</v>
      </c>
      <c r="O97">
        <v>67.94</v>
      </c>
      <c r="P97" s="24">
        <v>71.52</v>
      </c>
      <c r="Q97" s="20">
        <f t="shared" si="22"/>
        <v>71.79764591900889</v>
      </c>
      <c r="R97" s="20">
        <f t="shared" si="5"/>
        <v>70.1714716762767</v>
      </c>
      <c r="S97" s="35">
        <f t="shared" si="6"/>
        <v>73.48879569096665</v>
      </c>
      <c r="T97" s="20">
        <f>LOG(86-Q97)</f>
        <v>1.15236033590769</v>
      </c>
      <c r="U97" s="20">
        <f>LOG(87-R97)</f>
        <v>1.2260461380297665</v>
      </c>
      <c r="V97" s="21">
        <f>LOG(89-S97)</f>
        <v>1.1906455182818847</v>
      </c>
      <c r="W97">
        <v>29.77</v>
      </c>
      <c r="X97">
        <v>32.26</v>
      </c>
      <c r="Y97" s="3">
        <v>27.16</v>
      </c>
      <c r="Z97" s="1" t="s">
        <v>440</v>
      </c>
      <c r="AA97">
        <v>69.1</v>
      </c>
      <c r="AB97">
        <v>75.4</v>
      </c>
      <c r="AC97">
        <v>63.3</v>
      </c>
      <c r="AD97" s="8">
        <f t="shared" si="19"/>
        <v>1.8431704645198979</v>
      </c>
      <c r="AE97" s="8">
        <f t="shared" si="20"/>
        <v>1.832125542534009</v>
      </c>
      <c r="AF97" s="5">
        <f t="shared" si="21"/>
        <v>1.8544275057878612</v>
      </c>
      <c r="AG97" s="8">
        <f>LOG(W97)</f>
        <v>1.4737788346467247</v>
      </c>
      <c r="AH97" s="8">
        <f>LOG(X97)</f>
        <v>1.5086643630529426</v>
      </c>
      <c r="AI97" s="8">
        <f>LOG(Y97)</f>
        <v>1.433929765608464</v>
      </c>
    </row>
    <row r="98" spans="1:35" ht="12.75">
      <c r="A98" s="1" t="s">
        <v>137</v>
      </c>
      <c r="B98" s="2">
        <v>13528</v>
      </c>
      <c r="C98" s="6">
        <f t="shared" si="23"/>
        <v>1.131233594589685</v>
      </c>
      <c r="D98">
        <v>21</v>
      </c>
      <c r="E98">
        <v>20.4</v>
      </c>
      <c r="F98" s="3">
        <v>21.5</v>
      </c>
      <c r="G98" s="1" t="s">
        <v>137</v>
      </c>
      <c r="H98" s="16">
        <v>24.47</v>
      </c>
      <c r="I98" s="5">
        <f t="shared" si="4"/>
        <v>1.388633969351789</v>
      </c>
      <c r="J98" s="2">
        <v>5000</v>
      </c>
      <c r="K98" s="5">
        <f t="shared" si="0"/>
        <v>1.6989700043360187</v>
      </c>
      <c r="M98" s="1" t="s">
        <v>137</v>
      </c>
      <c r="N98">
        <v>63.44</v>
      </c>
      <c r="O98">
        <v>59.85</v>
      </c>
      <c r="P98" s="24">
        <v>67.21</v>
      </c>
      <c r="Q98" s="20">
        <f t="shared" si="22"/>
        <v>64.04523424878838</v>
      </c>
      <c r="R98" s="20">
        <f t="shared" si="5"/>
        <v>60.5689978034881</v>
      </c>
      <c r="S98" s="35">
        <f t="shared" si="6"/>
        <v>67.67808012245966</v>
      </c>
      <c r="T98" s="20">
        <f>LOG(86-Q98)</f>
        <v>1.3415288077123761</v>
      </c>
      <c r="U98" s="20">
        <f>LOG(87-R98)</f>
        <v>1.4221136307882762</v>
      </c>
      <c r="V98" s="21">
        <f>LOG(89-S98)</f>
        <v>1.328826307046947</v>
      </c>
      <c r="W98">
        <v>9.6</v>
      </c>
      <c r="X98">
        <v>12.07</v>
      </c>
      <c r="Y98" s="3">
        <v>7.02</v>
      </c>
      <c r="Z98" s="1" t="s">
        <v>218</v>
      </c>
      <c r="AA98"/>
      <c r="AB98"/>
      <c r="AC98"/>
      <c r="AD98" s="8">
        <f t="shared" si="19"/>
        <v>1.8023631743095474</v>
      </c>
      <c r="AE98" s="8">
        <f t="shared" si="20"/>
        <v>1.7770641547424295</v>
      </c>
      <c r="AF98" s="5">
        <f t="shared" si="21"/>
        <v>1.8274338954007792</v>
      </c>
      <c r="AG98" s="8">
        <f>LOG(W98)</f>
        <v>0.9822712330395684</v>
      </c>
      <c r="AH98" s="8">
        <f>LOG(X98)</f>
        <v>1.0817072700973491</v>
      </c>
      <c r="AI98" s="8">
        <f>LOG(Y98)</f>
        <v>0.8463371121298052</v>
      </c>
    </row>
    <row r="99" spans="1:35" ht="12.75">
      <c r="A99" s="1" t="s">
        <v>155</v>
      </c>
      <c r="B99" s="2">
        <v>91077287</v>
      </c>
      <c r="C99" s="6">
        <f t="shared" si="23"/>
        <v>4.959410085420511</v>
      </c>
      <c r="D99">
        <v>22.7</v>
      </c>
      <c r="E99">
        <v>22.2</v>
      </c>
      <c r="F99" s="3">
        <v>23.3</v>
      </c>
      <c r="G99" s="1" t="s">
        <v>155</v>
      </c>
      <c r="H99" s="16">
        <v>24.48</v>
      </c>
      <c r="I99" s="5">
        <f t="shared" si="4"/>
        <v>1.3888114134735237</v>
      </c>
      <c r="J99" s="2">
        <v>5000</v>
      </c>
      <c r="K99" s="5">
        <f t="shared" si="0"/>
        <v>1.6989700043360187</v>
      </c>
      <c r="L99" s="4">
        <v>46.1</v>
      </c>
      <c r="M99" s="1" t="s">
        <v>155</v>
      </c>
      <c r="N99">
        <v>70.51</v>
      </c>
      <c r="O99">
        <v>67.61</v>
      </c>
      <c r="P99" s="24">
        <v>73.55</v>
      </c>
      <c r="Q99" s="20">
        <f t="shared" si="22"/>
        <v>72.08234139158179</v>
      </c>
      <c r="R99" s="20">
        <f t="shared" si="5"/>
        <v>69.30743988104393</v>
      </c>
      <c r="S99" s="35">
        <f t="shared" si="6"/>
        <v>74.97399949018609</v>
      </c>
      <c r="T99" s="20">
        <f>LOG(86-Q99)</f>
        <v>1.1435661793138643</v>
      </c>
      <c r="U99" s="20">
        <f>LOG(87-R99)</f>
        <v>1.2477906800035365</v>
      </c>
      <c r="V99" s="21">
        <f>LOG(89-S99)</f>
        <v>1.1469338503484021</v>
      </c>
      <c r="W99">
        <v>22.12</v>
      </c>
      <c r="X99">
        <v>24.85</v>
      </c>
      <c r="Y99" s="3">
        <v>19.25</v>
      </c>
      <c r="Z99" s="1" t="s">
        <v>236</v>
      </c>
      <c r="AA99">
        <v>92.6</v>
      </c>
      <c r="AB99">
        <v>92.5</v>
      </c>
      <c r="AC99">
        <v>92.7</v>
      </c>
      <c r="AD99" s="8">
        <f>LOG(N99)</f>
        <v>1.8482507146770426</v>
      </c>
      <c r="AE99" s="8">
        <f>LOG(O99)</f>
        <v>1.8300109359361179</v>
      </c>
      <c r="AF99" s="5">
        <f>LOG(P99)</f>
        <v>1.866582677063549</v>
      </c>
      <c r="AG99" s="8">
        <f>LOG(W99)</f>
        <v>1.3447851226326606</v>
      </c>
      <c r="AH99" s="8">
        <f>LOG(X99)</f>
        <v>1.395326393069351</v>
      </c>
      <c r="AI99" s="8">
        <f>LOG(Y99)</f>
        <v>1.2844307338445196</v>
      </c>
    </row>
    <row r="100" spans="1:35" ht="12.75">
      <c r="A100" s="1" t="s">
        <v>71</v>
      </c>
      <c r="B100" s="2">
        <v>6053193</v>
      </c>
      <c r="C100" s="6">
        <f t="shared" si="23"/>
        <v>3.781984521178165</v>
      </c>
      <c r="D100">
        <v>23.5</v>
      </c>
      <c r="E100">
        <v>24.1</v>
      </c>
      <c r="F100" s="3">
        <v>22.8</v>
      </c>
      <c r="G100" s="1" t="s">
        <v>71</v>
      </c>
      <c r="H100" s="16">
        <v>20.69</v>
      </c>
      <c r="I100" s="5">
        <f t="shared" si="4"/>
        <v>1.3157604906657345</v>
      </c>
      <c r="J100" s="2">
        <v>5100</v>
      </c>
      <c r="K100" s="5">
        <f t="shared" si="0"/>
        <v>1.7075701760979363</v>
      </c>
      <c r="L100" s="4">
        <v>36.4</v>
      </c>
      <c r="M100" s="1" t="s">
        <v>71</v>
      </c>
      <c r="N100">
        <v>78.55</v>
      </c>
      <c r="O100">
        <v>76.04</v>
      </c>
      <c r="P100" s="24">
        <v>81.22</v>
      </c>
      <c r="Q100" s="20">
        <f t="shared" si="22"/>
        <v>79.82379248658317</v>
      </c>
      <c r="R100" s="20">
        <f t="shared" si="5"/>
        <v>77.51911448295553</v>
      </c>
      <c r="S100" s="35">
        <f t="shared" si="6"/>
        <v>82.26095280543765</v>
      </c>
      <c r="T100" s="20">
        <f>LOG(86-Q100)</f>
        <v>0.7907218793642464</v>
      </c>
      <c r="U100" s="20">
        <f>LOG(87-R100)</f>
        <v>0.976848902444161</v>
      </c>
      <c r="V100" s="21">
        <f>LOG(89-S100)</f>
        <v>0.82859849781201</v>
      </c>
      <c r="W100">
        <v>16.16</v>
      </c>
      <c r="X100">
        <v>19.33</v>
      </c>
      <c r="Y100" s="3">
        <v>12.81</v>
      </c>
      <c r="Z100" s="1" t="s">
        <v>460</v>
      </c>
      <c r="AA100">
        <v>89.9</v>
      </c>
      <c r="AB100">
        <v>95.1</v>
      </c>
      <c r="AC100">
        <v>84.7</v>
      </c>
      <c r="AD100" s="8">
        <f>LOG(N100)</f>
        <v>1.8951461893759922</v>
      </c>
      <c r="AE100" s="8">
        <f>LOG(O100)</f>
        <v>1.8810421081934057</v>
      </c>
      <c r="AF100" s="5">
        <f>LOG(P100)</f>
        <v>1.9096629851540181</v>
      </c>
      <c r="AG100" s="8">
        <f>LOG(W100)</f>
        <v>1.2084413564385674</v>
      </c>
      <c r="AH100" s="8">
        <f>LOG(X100)</f>
        <v>1.286231854028553</v>
      </c>
      <c r="AI100" s="8">
        <f>LOG(Y100)</f>
        <v>1.1075491297446862</v>
      </c>
    </row>
    <row r="101" spans="1:35" ht="12.75">
      <c r="A101" s="1" t="s">
        <v>186</v>
      </c>
      <c r="B101" s="2">
        <v>1133066</v>
      </c>
      <c r="C101" s="6">
        <f t="shared" si="23"/>
        <v>3.054255207834254</v>
      </c>
      <c r="D101">
        <v>18.6</v>
      </c>
      <c r="E101">
        <v>17.9</v>
      </c>
      <c r="F101" s="3">
        <v>19.3</v>
      </c>
      <c r="G101" s="1" t="s">
        <v>186</v>
      </c>
      <c r="H101" s="16">
        <v>26.98</v>
      </c>
      <c r="I101" s="5">
        <f t="shared" si="4"/>
        <v>1.4310419453358854</v>
      </c>
      <c r="J101" s="2">
        <v>5200</v>
      </c>
      <c r="K101" s="5">
        <f t="shared" si="0"/>
        <v>1.716003343634799</v>
      </c>
      <c r="M101" s="1" t="s">
        <v>186</v>
      </c>
      <c r="N101">
        <v>32.23</v>
      </c>
      <c r="O101">
        <v>31.84</v>
      </c>
      <c r="P101" s="24">
        <v>32.62</v>
      </c>
      <c r="Q101" s="20">
        <f t="shared" si="22"/>
        <v>34.6044935115243</v>
      </c>
      <c r="R101" s="20">
        <f t="shared" si="5"/>
        <v>34.30453563714903</v>
      </c>
      <c r="S101" s="35">
        <f t="shared" si="6"/>
        <v>34.89830508474576</v>
      </c>
      <c r="T101" s="20">
        <f>LOG(86-Q101)</f>
        <v>1.7109251502682898</v>
      </c>
      <c r="U101" s="20">
        <f>LOG(87-R101)</f>
        <v>1.7217732359534133</v>
      </c>
      <c r="V101" s="21">
        <f>LOG(89-S101)</f>
        <v>1.7332108710365477</v>
      </c>
      <c r="W101">
        <v>70.66</v>
      </c>
      <c r="X101">
        <v>74</v>
      </c>
      <c r="Y101" s="3">
        <v>67.21</v>
      </c>
      <c r="Z101" s="1" t="s">
        <v>351</v>
      </c>
      <c r="AA101"/>
      <c r="AB101"/>
      <c r="AC101"/>
      <c r="AD101" s="8">
        <f>LOG(N101)</f>
        <v>1.5082603055123345</v>
      </c>
      <c r="AE101" s="8">
        <f>LOG(O101)</f>
        <v>1.5029730590656314</v>
      </c>
      <c r="AF101" s="5">
        <f>LOG(P101)</f>
        <v>1.513483956704257</v>
      </c>
      <c r="AG101" s="8">
        <f>LOG(W101)</f>
        <v>1.8491736330988267</v>
      </c>
      <c r="AH101" s="8">
        <f>LOG(X101)</f>
        <v>1.8692317197309762</v>
      </c>
      <c r="AI101" s="8">
        <f>LOG(Y101)</f>
        <v>1.8274338954007792</v>
      </c>
    </row>
    <row r="102" spans="1:35" ht="12.75">
      <c r="A102" s="1" t="s">
        <v>264</v>
      </c>
      <c r="B102" s="2">
        <v>4552198</v>
      </c>
      <c r="C102" s="6">
        <f t="shared" si="23"/>
        <v>3.6582211436412537</v>
      </c>
      <c r="D102">
        <v>38.9</v>
      </c>
      <c r="E102">
        <v>37.7</v>
      </c>
      <c r="F102" s="3">
        <v>40.1</v>
      </c>
      <c r="G102" s="1" t="s">
        <v>264</v>
      </c>
      <c r="H102" s="16">
        <v>8.8</v>
      </c>
      <c r="I102" s="5">
        <f t="shared" si="4"/>
        <v>0.9444826721501687</v>
      </c>
      <c r="J102" s="2">
        <v>5600</v>
      </c>
      <c r="K102" s="5">
        <f t="shared" si="0"/>
        <v>1.7481880270062002</v>
      </c>
      <c r="L102" s="4">
        <v>26.2</v>
      </c>
      <c r="M102" s="1" t="s">
        <v>264</v>
      </c>
      <c r="N102">
        <v>78.17</v>
      </c>
      <c r="O102">
        <v>74.57</v>
      </c>
      <c r="P102" s="24">
        <v>82.03</v>
      </c>
      <c r="Q102" s="20">
        <f t="shared" si="22"/>
        <v>78.91643949031725</v>
      </c>
      <c r="R102" s="20">
        <f t="shared" si="5"/>
        <v>75.38676669834787</v>
      </c>
      <c r="S102" s="35">
        <f t="shared" si="6"/>
        <v>82.68923210307179</v>
      </c>
      <c r="T102" s="20">
        <f>LOG(86-Q102)</f>
        <v>0.8502516081164854</v>
      </c>
      <c r="U102" s="20">
        <f>LOG(87-R102)</f>
        <v>1.0649531507955616</v>
      </c>
      <c r="V102" s="21">
        <f>LOG(89-S102)</f>
        <v>0.8000822075972184</v>
      </c>
      <c r="W102">
        <v>9.58</v>
      </c>
      <c r="X102">
        <v>10.98</v>
      </c>
      <c r="Y102" s="3">
        <v>8.07</v>
      </c>
      <c r="Z102" s="1" t="s">
        <v>386</v>
      </c>
      <c r="AA102">
        <v>96.7</v>
      </c>
      <c r="AB102">
        <v>99</v>
      </c>
      <c r="AC102">
        <v>94.4</v>
      </c>
      <c r="AD102" s="8">
        <f>LOG(N102)</f>
        <v>1.8930401119571179</v>
      </c>
      <c r="AE102" s="8">
        <f>LOG(O102)</f>
        <v>1.8725641430906514</v>
      </c>
      <c r="AF102" s="5">
        <f>LOG(P102)</f>
        <v>1.913972711550971</v>
      </c>
      <c r="AG102" s="8">
        <f>LOG(W102)</f>
        <v>0.9813655090785445</v>
      </c>
      <c r="AH102" s="8">
        <f>LOG(X102)</f>
        <v>1.0406023401140732</v>
      </c>
      <c r="AI102" s="8">
        <f>LOG(Y102)</f>
        <v>0.9068735347220704</v>
      </c>
    </row>
    <row r="103" spans="1:35" ht="12.75">
      <c r="A103" s="1" t="s">
        <v>33</v>
      </c>
      <c r="B103" s="2">
        <v>3600523</v>
      </c>
      <c r="C103" s="6">
        <f t="shared" si="23"/>
        <v>3.556365589521933</v>
      </c>
      <c r="D103">
        <v>29.2</v>
      </c>
      <c r="E103">
        <v>28.6</v>
      </c>
      <c r="F103" s="3">
        <v>29.8</v>
      </c>
      <c r="G103" s="1" t="s">
        <v>33</v>
      </c>
      <c r="H103" s="16">
        <v>15.16</v>
      </c>
      <c r="I103" s="5">
        <f t="shared" si="4"/>
        <v>1.1806992012960347</v>
      </c>
      <c r="J103" s="2">
        <v>5700</v>
      </c>
      <c r="K103" s="5">
        <f>LOG(J103)-2</f>
        <v>1.7558748556724915</v>
      </c>
      <c r="L103" s="4">
        <v>26.7</v>
      </c>
      <c r="M103" s="1" t="s">
        <v>33</v>
      </c>
      <c r="N103">
        <v>77.6</v>
      </c>
      <c r="O103">
        <v>74.95</v>
      </c>
      <c r="P103" s="24">
        <v>80.53</v>
      </c>
      <c r="Q103" s="20">
        <f t="shared" si="22"/>
        <v>79.16486050735729</v>
      </c>
      <c r="R103" s="20">
        <f t="shared" si="5"/>
        <v>76.49461992363763</v>
      </c>
      <c r="S103" s="35">
        <f t="shared" si="6"/>
        <v>82.11498684291047</v>
      </c>
      <c r="T103" s="20">
        <f>LOG(86-Q103)</f>
        <v>0.8347473821469747</v>
      </c>
      <c r="U103" s="20">
        <f>LOG(87-R103)</f>
        <v>1.021411769457905</v>
      </c>
      <c r="V103" s="21">
        <f>LOG(89-S103)</f>
        <v>0.8379047745197284</v>
      </c>
      <c r="W103">
        <v>20.02</v>
      </c>
      <c r="X103">
        <v>20.46</v>
      </c>
      <c r="Y103" s="3">
        <v>19.54</v>
      </c>
      <c r="Z103" s="1" t="s">
        <v>95</v>
      </c>
      <c r="AA103">
        <v>98.7</v>
      </c>
      <c r="AB103">
        <v>99.2</v>
      </c>
      <c r="AC103">
        <v>98.3</v>
      </c>
      <c r="AD103" s="8">
        <f>LOG(N103)</f>
        <v>1.8898617212581883</v>
      </c>
      <c r="AE103" s="8">
        <f>LOG(O103)</f>
        <v>1.8747716371842982</v>
      </c>
      <c r="AF103" s="5">
        <f>LOG(P103)</f>
        <v>1.9059576990924272</v>
      </c>
      <c r="AG103" s="8">
        <f>LOG(W103)</f>
        <v>1.3014640731432998</v>
      </c>
      <c r="AH103" s="8">
        <f>LOG(X103)</f>
        <v>1.3109056293761414</v>
      </c>
      <c r="AI103" s="8">
        <f>LOG(Y103)</f>
        <v>1.2909245593827543</v>
      </c>
    </row>
    <row r="104" spans="1:35" ht="12.75">
      <c r="A104" s="1" t="s">
        <v>248</v>
      </c>
      <c r="B104" s="2">
        <v>2971650</v>
      </c>
      <c r="C104" s="6">
        <f t="shared" si="23"/>
        <v>3.4729976570334395</v>
      </c>
      <c r="D104">
        <v>30.8</v>
      </c>
      <c r="E104">
        <v>28.1</v>
      </c>
      <c r="F104" s="3">
        <v>33.6</v>
      </c>
      <c r="G104" s="1" t="s">
        <v>248</v>
      </c>
      <c r="H104" s="16">
        <v>12.34</v>
      </c>
      <c r="I104" s="5">
        <f t="shared" si="4"/>
        <v>1.0913151596972228</v>
      </c>
      <c r="J104" s="2">
        <v>5700</v>
      </c>
      <c r="K104" s="5">
        <f t="shared" si="0"/>
        <v>1.7558748556724915</v>
      </c>
      <c r="L104" s="4">
        <v>41</v>
      </c>
      <c r="M104" s="1" t="s">
        <v>248</v>
      </c>
      <c r="N104">
        <v>72.12</v>
      </c>
      <c r="O104">
        <v>68.52</v>
      </c>
      <c r="P104" s="24">
        <v>76.29</v>
      </c>
      <c r="Q104" s="20">
        <f t="shared" si="22"/>
        <v>73.69679344992896</v>
      </c>
      <c r="R104" s="20">
        <f t="shared" si="5"/>
        <v>70.37152602973359</v>
      </c>
      <c r="S104" s="35">
        <f t="shared" si="6"/>
        <v>77.5072300297737</v>
      </c>
      <c r="T104" s="20">
        <f>LOG(86-Q104)</f>
        <v>1.0900183151396432</v>
      </c>
      <c r="U104" s="20">
        <f>LOG(87-R104)</f>
        <v>1.2208523949379564</v>
      </c>
      <c r="V104" s="21">
        <f>LOG(89-S104)</f>
        <v>1.0604247143107497</v>
      </c>
      <c r="W104">
        <v>21.69</v>
      </c>
      <c r="X104">
        <v>26.69</v>
      </c>
      <c r="Y104" s="3">
        <v>15.91</v>
      </c>
      <c r="Z104" s="1" t="s">
        <v>103</v>
      </c>
      <c r="AA104">
        <v>99.4</v>
      </c>
      <c r="AB104">
        <v>99.7</v>
      </c>
      <c r="AC104">
        <v>99.2</v>
      </c>
      <c r="AD104" s="8">
        <f>LOG(N104)</f>
        <v>1.8580557180503643</v>
      </c>
      <c r="AE104" s="8">
        <f>LOG(O104)</f>
        <v>1.8358173542934728</v>
      </c>
      <c r="AF104" s="5">
        <f>LOG(P104)</f>
        <v>1.8824676148953714</v>
      </c>
      <c r="AG104" s="8">
        <f>LOG(W104)</f>
        <v>1.3362595520141933</v>
      </c>
      <c r="AH104" s="8">
        <f>LOG(X104)</f>
        <v>1.4263485737875077</v>
      </c>
      <c r="AI104" s="8">
        <f>LOG(Y104)</f>
        <v>1.2016701796465816</v>
      </c>
    </row>
    <row r="105" spans="1:35" ht="12.75">
      <c r="A105" s="1" t="s">
        <v>81</v>
      </c>
      <c r="B105" s="2">
        <v>3925502</v>
      </c>
      <c r="C105" s="6">
        <f t="shared" si="23"/>
        <v>3.5938952029638704</v>
      </c>
      <c r="D105">
        <v>28.3</v>
      </c>
      <c r="E105">
        <v>27.2</v>
      </c>
      <c r="F105" s="3">
        <v>29.5</v>
      </c>
      <c r="G105" s="1" t="s">
        <v>81</v>
      </c>
      <c r="H105" s="16">
        <v>18.08</v>
      </c>
      <c r="I105" s="5">
        <f t="shared" si="4"/>
        <v>1.2571984261393445</v>
      </c>
      <c r="J105" s="2">
        <v>5700</v>
      </c>
      <c r="K105" s="5">
        <f t="shared" si="0"/>
        <v>1.7558748556724915</v>
      </c>
      <c r="M105" s="1" t="s">
        <v>81</v>
      </c>
      <c r="N105">
        <v>73.15</v>
      </c>
      <c r="O105">
        <v>70.67</v>
      </c>
      <c r="P105" s="24">
        <v>75.77</v>
      </c>
      <c r="Q105" s="20">
        <f t="shared" si="22"/>
        <v>74.87800657376025</v>
      </c>
      <c r="R105" s="20">
        <f t="shared" si="5"/>
        <v>72.52536804714289</v>
      </c>
      <c r="S105" s="35">
        <f t="shared" si="6"/>
        <v>77.35123405732725</v>
      </c>
      <c r="T105" s="20">
        <f>LOG(86-Q105)</f>
        <v>1.0461826340470635</v>
      </c>
      <c r="U105" s="20">
        <f>LOG(87-R105)</f>
        <v>1.160607529713784</v>
      </c>
      <c r="V105" s="21">
        <f>LOG(89-S105)</f>
        <v>1.0662799191238195</v>
      </c>
      <c r="W105">
        <v>23.39</v>
      </c>
      <c r="X105">
        <v>25.94</v>
      </c>
      <c r="Y105" s="3">
        <v>20.71</v>
      </c>
      <c r="Z105" s="1" t="s">
        <v>469</v>
      </c>
      <c r="AA105">
        <v>87.4</v>
      </c>
      <c r="AB105">
        <v>93.1</v>
      </c>
      <c r="AC105">
        <v>82.2</v>
      </c>
      <c r="AD105" s="8">
        <f>LOG(N105)</f>
        <v>1.8642143304613297</v>
      </c>
      <c r="AE105" s="8">
        <f>LOG(O105)</f>
        <v>1.8492350913147226</v>
      </c>
      <c r="AF105" s="5">
        <f>LOG(P105)</f>
        <v>1.8794972872494284</v>
      </c>
      <c r="AG105" s="8">
        <f>LOG(W105)</f>
        <v>1.369030221809153</v>
      </c>
      <c r="AH105" s="8">
        <f>LOG(X105)</f>
        <v>1.4139699717480614</v>
      </c>
      <c r="AI105" s="8">
        <f>LOG(Y105)</f>
        <v>1.3161800988934527</v>
      </c>
    </row>
    <row r="106" spans="1:35" ht="12.75">
      <c r="A106" s="1" t="s">
        <v>35</v>
      </c>
      <c r="B106" s="2">
        <v>57663</v>
      </c>
      <c r="C106" s="6">
        <f t="shared" si="23"/>
        <v>1.7608972334311854</v>
      </c>
      <c r="D106">
        <v>23.6</v>
      </c>
      <c r="E106">
        <v>23.4</v>
      </c>
      <c r="F106" s="3">
        <v>23.8</v>
      </c>
      <c r="G106" s="1" t="s">
        <v>35</v>
      </c>
      <c r="H106" s="16">
        <v>21.83</v>
      </c>
      <c r="I106" s="5">
        <f t="shared" si="4"/>
        <v>1.3390537357091392</v>
      </c>
      <c r="J106" s="2">
        <v>5800</v>
      </c>
      <c r="K106" s="5">
        <f t="shared" si="0"/>
        <v>1.7634279935629373</v>
      </c>
      <c r="M106" s="1" t="s">
        <v>35</v>
      </c>
      <c r="N106">
        <v>76.25</v>
      </c>
      <c r="O106">
        <v>72.69</v>
      </c>
      <c r="P106" s="24">
        <v>80.02</v>
      </c>
      <c r="Q106" s="20">
        <f t="shared" si="22"/>
        <v>76.92420695778513</v>
      </c>
      <c r="R106" s="20">
        <f t="shared" si="5"/>
        <v>73.37539499056061</v>
      </c>
      <c r="S106" s="35">
        <f t="shared" si="6"/>
        <v>80.67814144836349</v>
      </c>
      <c r="T106" s="20">
        <f>LOG(86-Q106)</f>
        <v>0.9578845839902399</v>
      </c>
      <c r="U106" s="20">
        <f>LOG(87-R106)</f>
        <v>1.1343239205114368</v>
      </c>
      <c r="V106" s="21">
        <f>LOG(89-S106)</f>
        <v>0.9202203297258775</v>
      </c>
      <c r="W106">
        <v>8.88</v>
      </c>
      <c r="X106">
        <v>9.47</v>
      </c>
      <c r="Y106" s="3">
        <v>8.26</v>
      </c>
      <c r="Z106" s="1" t="s">
        <v>97</v>
      </c>
      <c r="AA106">
        <v>97</v>
      </c>
      <c r="AB106">
        <v>98</v>
      </c>
      <c r="AC106">
        <v>97</v>
      </c>
      <c r="AD106" s="8">
        <f>LOG(N106)</f>
        <v>1.8822398480188234</v>
      </c>
      <c r="AE106" s="8">
        <f>LOG(O106)</f>
        <v>1.8614746688571686</v>
      </c>
      <c r="AF106" s="5">
        <f>LOG(P106)</f>
        <v>1.9031985470429784</v>
      </c>
      <c r="AG106" s="8">
        <f>LOG(W106)</f>
        <v>0.948412965778601</v>
      </c>
      <c r="AH106" s="8">
        <f>LOG(X106)</f>
        <v>0.9763499790032735</v>
      </c>
      <c r="AI106" s="8">
        <f>LOG(Y106)</f>
        <v>0.9169800473203822</v>
      </c>
    </row>
    <row r="107" spans="1:35" ht="12.75">
      <c r="A107" s="1" t="s">
        <v>276</v>
      </c>
      <c r="B107" s="2">
        <v>423613</v>
      </c>
      <c r="C107" s="6">
        <f t="shared" si="23"/>
        <v>2.6269692794374144</v>
      </c>
      <c r="D107">
        <v>20.2</v>
      </c>
      <c r="E107">
        <v>19.4</v>
      </c>
      <c r="F107" s="3">
        <v>21.1</v>
      </c>
      <c r="G107" s="1" t="s">
        <v>276</v>
      </c>
      <c r="H107" s="16">
        <v>24.4</v>
      </c>
      <c r="I107" s="5">
        <f t="shared" si="4"/>
        <v>1.3873898263387294</v>
      </c>
      <c r="J107" s="2">
        <v>6000</v>
      </c>
      <c r="K107" s="5">
        <f t="shared" si="0"/>
        <v>1.7781512503836434</v>
      </c>
      <c r="M107" s="1" t="s">
        <v>276</v>
      </c>
      <c r="N107">
        <v>71.02</v>
      </c>
      <c r="O107">
        <v>67.69</v>
      </c>
      <c r="P107" s="24">
        <v>74.44</v>
      </c>
      <c r="Q107" s="20">
        <f t="shared" si="22"/>
        <v>74.34010662700449</v>
      </c>
      <c r="R107" s="20">
        <f t="shared" si="5"/>
        <v>71.22291484589708</v>
      </c>
      <c r="S107" s="35">
        <f t="shared" si="6"/>
        <v>77.50637553129428</v>
      </c>
      <c r="T107" s="20">
        <f>LOG(86-Q107)</f>
        <v>1.0666945789194442</v>
      </c>
      <c r="U107" s="20">
        <f>LOG(87-R107)</f>
        <v>1.1980267695691982</v>
      </c>
      <c r="V107" s="21">
        <f>LOG(89-S107)</f>
        <v>1.060457003322022</v>
      </c>
      <c r="W107">
        <v>45.27</v>
      </c>
      <c r="X107">
        <v>50.31</v>
      </c>
      <c r="Y107" s="3">
        <v>40.08</v>
      </c>
      <c r="Z107" s="1" t="s">
        <v>398</v>
      </c>
      <c r="AA107">
        <v>76.6</v>
      </c>
      <c r="AB107">
        <v>85.8</v>
      </c>
      <c r="AC107">
        <v>69.2</v>
      </c>
      <c r="AD107" s="8">
        <f>LOG(N107)</f>
        <v>1.8513806679655966</v>
      </c>
      <c r="AE107" s="8">
        <f>LOG(O107)</f>
        <v>1.8305245140972586</v>
      </c>
      <c r="AF107" s="5">
        <f>LOG(P107)</f>
        <v>1.8718063644587295</v>
      </c>
      <c r="AG107" s="8">
        <f>LOG(W107)</f>
        <v>1.6558104944952523</v>
      </c>
      <c r="AH107" s="8">
        <f>LOG(X107)</f>
        <v>1.7016543173257481</v>
      </c>
      <c r="AI107" s="8">
        <f>LOG(Y107)</f>
        <v>1.6029277128591892</v>
      </c>
    </row>
    <row r="108" spans="1:35" ht="12.75">
      <c r="A108" s="1" t="s">
        <v>304</v>
      </c>
      <c r="B108" s="2">
        <v>918675</v>
      </c>
      <c r="C108" s="6">
        <f t="shared" si="23"/>
        <v>2.9631618980343593</v>
      </c>
      <c r="D108">
        <v>24.9</v>
      </c>
      <c r="E108">
        <v>24.4</v>
      </c>
      <c r="F108" s="3">
        <v>25.4</v>
      </c>
      <c r="G108" s="1" t="s">
        <v>304</v>
      </c>
      <c r="H108" s="16">
        <v>22.37</v>
      </c>
      <c r="I108" s="5">
        <f t="shared" si="4"/>
        <v>1.3496659840966296</v>
      </c>
      <c r="J108" s="2">
        <v>6200</v>
      </c>
      <c r="K108" s="5">
        <f t="shared" si="0"/>
        <v>1.792391689498254</v>
      </c>
      <c r="M108" s="1" t="s">
        <v>304</v>
      </c>
      <c r="N108">
        <v>70.12</v>
      </c>
      <c r="O108">
        <v>67.6</v>
      </c>
      <c r="P108" s="24">
        <v>72.76</v>
      </c>
      <c r="Q108" s="20">
        <f t="shared" si="22"/>
        <v>70.95880608495865</v>
      </c>
      <c r="R108" s="20">
        <f t="shared" si="5"/>
        <v>68.49771967163271</v>
      </c>
      <c r="S108" s="35">
        <f t="shared" si="6"/>
        <v>73.52953840245</v>
      </c>
      <c r="T108" s="20">
        <f>LOG(86-Q108)</f>
        <v>1.1772823103337504</v>
      </c>
      <c r="U108" s="20">
        <f>LOG(87-R108)</f>
        <v>1.2672252566731261</v>
      </c>
      <c r="V108" s="21">
        <f>LOG(89-S108)</f>
        <v>1.1895032720883822</v>
      </c>
      <c r="W108">
        <v>11.99</v>
      </c>
      <c r="X108">
        <v>13.3</v>
      </c>
      <c r="Y108" s="3">
        <v>10.61</v>
      </c>
      <c r="Z108" s="1" t="s">
        <v>426</v>
      </c>
      <c r="AA108">
        <v>93.7</v>
      </c>
      <c r="AB108">
        <v>95.5</v>
      </c>
      <c r="AC108">
        <v>91.9</v>
      </c>
      <c r="AD108" s="8">
        <f>LOG(N108)</f>
        <v>1.8458419074217574</v>
      </c>
      <c r="AE108" s="8">
        <f>LOG(O108)</f>
        <v>1.829946695941636</v>
      </c>
      <c r="AF108" s="5">
        <f>LOG(P108)</f>
        <v>1.861892690391446</v>
      </c>
      <c r="AG108" s="8">
        <f>LOG(W108)</f>
        <v>1.0788191830988487</v>
      </c>
      <c r="AH108" s="8">
        <f>LOG(X108)</f>
        <v>1.1238516409670858</v>
      </c>
      <c r="AI108" s="8">
        <f>LOG(Y108)</f>
        <v>1.0257153839013406</v>
      </c>
    </row>
    <row r="109" spans="1:35" ht="12.75">
      <c r="A109" s="1" t="s">
        <v>154</v>
      </c>
      <c r="B109" s="2">
        <v>28674757</v>
      </c>
      <c r="C109" s="6">
        <f t="shared" si="23"/>
        <v>4.457499746224351</v>
      </c>
      <c r="D109">
        <v>25.5</v>
      </c>
      <c r="E109">
        <v>25.2</v>
      </c>
      <c r="F109" s="3">
        <v>25.8</v>
      </c>
      <c r="G109" s="1" t="s">
        <v>154</v>
      </c>
      <c r="H109" s="16">
        <v>20.09</v>
      </c>
      <c r="I109" s="5">
        <f t="shared" si="4"/>
        <v>1.302979936748249</v>
      </c>
      <c r="J109" s="2">
        <v>6600</v>
      </c>
      <c r="K109" s="5">
        <f t="shared" si="0"/>
        <v>1.8195439355418688</v>
      </c>
      <c r="L109" s="4">
        <v>49.8</v>
      </c>
      <c r="M109" s="1" t="s">
        <v>154</v>
      </c>
      <c r="N109">
        <v>70.14</v>
      </c>
      <c r="O109">
        <v>68.33</v>
      </c>
      <c r="P109" s="24">
        <v>72.04</v>
      </c>
      <c r="Q109" s="20">
        <f t="shared" si="22"/>
        <v>72.2754113232444</v>
      </c>
      <c r="R109" s="20">
        <f t="shared" si="5"/>
        <v>70.58957344991887</v>
      </c>
      <c r="S109" s="35">
        <f t="shared" si="6"/>
        <v>74.03682684596879</v>
      </c>
      <c r="T109" s="20">
        <f>LOG(86-Q109)</f>
        <v>1.1374993375962914</v>
      </c>
      <c r="U109" s="20">
        <f>LOG(87-R109)</f>
        <v>1.2151198696538807</v>
      </c>
      <c r="V109" s="21">
        <f>LOG(89-S109)</f>
        <v>1.1750237016270093</v>
      </c>
      <c r="W109">
        <v>29.96</v>
      </c>
      <c r="X109">
        <v>32.47</v>
      </c>
      <c r="Y109" s="3">
        <v>27.34</v>
      </c>
      <c r="Z109" s="1" t="s">
        <v>235</v>
      </c>
      <c r="AA109">
        <v>87.7</v>
      </c>
      <c r="AB109">
        <v>93.5</v>
      </c>
      <c r="AC109">
        <v>82.1</v>
      </c>
      <c r="AD109" s="8">
        <f>LOG(N109)</f>
        <v>1.8459657615454836</v>
      </c>
      <c r="AE109" s="8">
        <f>LOG(O109)</f>
        <v>1.8346114207226871</v>
      </c>
      <c r="AF109" s="5">
        <f>LOG(P109)</f>
        <v>1.8575737041474958</v>
      </c>
      <c r="AG109" s="8">
        <f>LOG(W109)</f>
        <v>1.476541809027429</v>
      </c>
      <c r="AH109" s="8">
        <f>LOG(X109)</f>
        <v>1.5114822886260015</v>
      </c>
      <c r="AI109" s="8">
        <f>LOG(Y109)</f>
        <v>1.4367985102318035</v>
      </c>
    </row>
    <row r="110" spans="1:35" ht="12.75">
      <c r="A110" s="1" t="s">
        <v>166</v>
      </c>
      <c r="B110" s="2">
        <v>7036</v>
      </c>
      <c r="C110" s="6">
        <f t="shared" si="23"/>
        <v>0.8473258307854237</v>
      </c>
      <c r="D110">
        <v>34.6</v>
      </c>
      <c r="E110">
        <v>34.1</v>
      </c>
      <c r="F110" s="3">
        <v>35</v>
      </c>
      <c r="G110" s="1" t="s">
        <v>166</v>
      </c>
      <c r="H110" s="16">
        <v>13.08</v>
      </c>
      <c r="I110" s="5">
        <f t="shared" si="4"/>
        <v>1.1166077439882485</v>
      </c>
      <c r="J110" s="2">
        <v>7000</v>
      </c>
      <c r="K110" s="5">
        <f t="shared" si="0"/>
        <v>1.845098040014257</v>
      </c>
      <c r="M110" s="1" t="s">
        <v>166</v>
      </c>
      <c r="N110">
        <v>78.76</v>
      </c>
      <c r="O110">
        <v>76.41</v>
      </c>
      <c r="P110" s="24">
        <v>81.23</v>
      </c>
      <c r="Q110" s="20">
        <f t="shared" si="22"/>
        <v>79.32472124014141</v>
      </c>
      <c r="R110" s="20">
        <f t="shared" si="5"/>
        <v>77.03807449533144</v>
      </c>
      <c r="S110" s="35">
        <f t="shared" si="6"/>
        <v>81.72240668075258</v>
      </c>
      <c r="T110" s="20">
        <f>LOG(86-Q110)</f>
        <v>0.8244694065670262</v>
      </c>
      <c r="U110" s="20">
        <f>LOG(87-R110)</f>
        <v>0.9983432897520822</v>
      </c>
      <c r="V110" s="21">
        <f>LOG(89-S110)</f>
        <v>0.8619877830252235</v>
      </c>
      <c r="W110">
        <v>7.21</v>
      </c>
      <c r="X110">
        <v>8.26</v>
      </c>
      <c r="Y110" s="3">
        <v>6.1</v>
      </c>
      <c r="Z110" s="1" t="s">
        <v>331</v>
      </c>
      <c r="AA110">
        <v>99</v>
      </c>
      <c r="AB110">
        <v>99</v>
      </c>
      <c r="AC110">
        <v>99</v>
      </c>
      <c r="AD110" s="8">
        <f>LOG(N110)</f>
        <v>1.8963057074660807</v>
      </c>
      <c r="AE110" s="8">
        <f>LOG(O110)</f>
        <v>1.8831501996832776</v>
      </c>
      <c r="AF110" s="5">
        <f>LOG(P110)</f>
        <v>1.9097164532343447</v>
      </c>
      <c r="AG110" s="8">
        <f>LOG(W110)</f>
        <v>0.857935264719429</v>
      </c>
      <c r="AH110" s="8">
        <f>LOG(X110)</f>
        <v>0.9169800473203822</v>
      </c>
      <c r="AI110" s="8">
        <f>LOG(Y110)</f>
        <v>0.785329835010767</v>
      </c>
    </row>
    <row r="111" spans="1:35" ht="12.75">
      <c r="A111" s="1" t="s">
        <v>308</v>
      </c>
      <c r="B111" s="2">
        <v>1454867</v>
      </c>
      <c r="C111" s="6">
        <f t="shared" si="23"/>
        <v>3.1628232931114812</v>
      </c>
      <c r="D111">
        <v>18.6</v>
      </c>
      <c r="E111">
        <v>18.4</v>
      </c>
      <c r="F111" s="3">
        <v>18.8</v>
      </c>
      <c r="G111" s="1" t="s">
        <v>308</v>
      </c>
      <c r="H111" s="16">
        <v>35.96</v>
      </c>
      <c r="I111" s="5">
        <f t="shared" si="4"/>
        <v>1.5558196830611912</v>
      </c>
      <c r="J111" s="2">
        <v>7100</v>
      </c>
      <c r="K111" s="5">
        <f t="shared" si="0"/>
        <v>1.8512583487190755</v>
      </c>
      <c r="M111" s="1" t="s">
        <v>308</v>
      </c>
      <c r="N111">
        <v>53.99</v>
      </c>
      <c r="O111">
        <v>52.85</v>
      </c>
      <c r="P111" s="24">
        <v>55.17</v>
      </c>
      <c r="Q111" s="20">
        <f t="shared" si="22"/>
        <v>56.99408252760606</v>
      </c>
      <c r="R111" s="20">
        <f t="shared" si="5"/>
        <v>56.30843653663584</v>
      </c>
      <c r="S111" s="35">
        <f t="shared" si="6"/>
        <v>57.69283097854527</v>
      </c>
      <c r="T111" s="20">
        <f>LOG(86-Q111)</f>
        <v>1.462486606983284</v>
      </c>
      <c r="U111" s="20">
        <f>LOG(87-R111)</f>
        <v>1.487019012453224</v>
      </c>
      <c r="V111" s="21">
        <f>LOG(89-S111)</f>
        <v>1.495643797928405</v>
      </c>
      <c r="W111">
        <v>53.65</v>
      </c>
      <c r="X111">
        <v>62.53</v>
      </c>
      <c r="Y111" s="3">
        <v>44.5</v>
      </c>
      <c r="Z111" s="1" t="s">
        <v>430</v>
      </c>
      <c r="AA111">
        <v>63.2</v>
      </c>
      <c r="AB111">
        <v>73.7</v>
      </c>
      <c r="AC111">
        <v>53.3</v>
      </c>
      <c r="AD111" s="8">
        <f>LOG(N111)</f>
        <v>1.7323133274712426</v>
      </c>
      <c r="AE111" s="8">
        <f>LOG(O111)</f>
        <v>1.7230449916434452</v>
      </c>
      <c r="AF111" s="5">
        <f>LOG(P111)</f>
        <v>1.74170298395774</v>
      </c>
      <c r="AG111" s="8">
        <f>LOG(W111)</f>
        <v>1.7295697263019698</v>
      </c>
      <c r="AH111" s="8">
        <f>LOG(X111)</f>
        <v>1.7960884286806686</v>
      </c>
      <c r="AI111" s="8">
        <f>LOG(Y111)</f>
        <v>1.6483600109809315</v>
      </c>
    </row>
    <row r="112" spans="1:35" ht="12.75">
      <c r="A112" s="1" t="s">
        <v>185</v>
      </c>
      <c r="B112" s="2">
        <v>470784</v>
      </c>
      <c r="C112" s="6">
        <f t="shared" si="23"/>
        <v>2.672821694549927</v>
      </c>
      <c r="D112">
        <v>27.1</v>
      </c>
      <c r="E112">
        <v>26.7</v>
      </c>
      <c r="F112" s="3">
        <v>27.5</v>
      </c>
      <c r="G112" s="1" t="s">
        <v>185</v>
      </c>
      <c r="H112" s="16">
        <v>17.31</v>
      </c>
      <c r="I112" s="5">
        <f t="shared" si="4"/>
        <v>1.2382970678753937</v>
      </c>
      <c r="J112" s="2">
        <v>7100</v>
      </c>
      <c r="K112" s="5">
        <f t="shared" si="0"/>
        <v>1.8512583487190755</v>
      </c>
      <c r="M112" s="1" t="s">
        <v>185</v>
      </c>
      <c r="N112">
        <v>73.23</v>
      </c>
      <c r="O112">
        <v>70.52</v>
      </c>
      <c r="P112" s="24">
        <v>76.12</v>
      </c>
      <c r="Q112" s="20">
        <f t="shared" si="22"/>
        <v>74.71235546847095</v>
      </c>
      <c r="R112" s="20">
        <f t="shared" si="5"/>
        <v>72.20980876192037</v>
      </c>
      <c r="S112" s="35">
        <f t="shared" si="6"/>
        <v>77.36086404066074</v>
      </c>
      <c r="T112" s="20">
        <f>LOG(86-Q112)</f>
        <v>1.0526033242379447</v>
      </c>
      <c r="U112" s="20">
        <f>LOG(87-R112)</f>
        <v>1.1699737894874784</v>
      </c>
      <c r="V112" s="21">
        <f>LOG(89-S112)</f>
        <v>1.0659207413087857</v>
      </c>
      <c r="W112">
        <v>20.11</v>
      </c>
      <c r="X112">
        <v>23.73</v>
      </c>
      <c r="Y112" s="3">
        <v>16.25</v>
      </c>
      <c r="Z112" s="1" t="s">
        <v>350</v>
      </c>
      <c r="AA112">
        <v>89.6</v>
      </c>
      <c r="AB112">
        <v>92</v>
      </c>
      <c r="AC112">
        <v>87.2</v>
      </c>
      <c r="AD112" s="8">
        <f>LOG(N112)</f>
        <v>1.8646890341368512</v>
      </c>
      <c r="AE112" s="8">
        <f>LOG(O112)</f>
        <v>1.8483123036272844</v>
      </c>
      <c r="AF112" s="5">
        <f>LOG(P112)</f>
        <v>1.881498779614983</v>
      </c>
      <c r="AG112" s="8">
        <f>LOG(W112)</f>
        <v>1.303412070596742</v>
      </c>
      <c r="AH112" s="8">
        <f>LOG(X112)</f>
        <v>1.375297738217339</v>
      </c>
      <c r="AI112" s="8">
        <f>LOG(Y112)</f>
        <v>1.2108533653148932</v>
      </c>
    </row>
    <row r="113" spans="1:35" ht="12.75">
      <c r="A113" s="1" t="s">
        <v>24</v>
      </c>
      <c r="B113" s="2">
        <v>11394043</v>
      </c>
      <c r="C113" s="6">
        <f t="shared" si="23"/>
        <v>4.0566778541085045</v>
      </c>
      <c r="G113" s="1"/>
      <c r="J113" s="2">
        <v>7135</v>
      </c>
      <c r="K113" s="5">
        <f t="shared" si="0"/>
        <v>1.8533939774506658</v>
      </c>
      <c r="M113" s="1" t="s">
        <v>24</v>
      </c>
      <c r="Q113" s="20">
        <f t="shared" si="22"/>
        <v>0</v>
      </c>
      <c r="R113" s="20">
        <f>(1000*O113-X113)/(1000-X113)</f>
        <v>0</v>
      </c>
      <c r="S113" s="35">
        <f>(1000*P113-Y113)/(1000-Y113)</f>
        <v>0</v>
      </c>
      <c r="T113" s="20">
        <f>(1000*Q113-Z113)/(1000-Z113)</f>
        <v>0</v>
      </c>
      <c r="U113" s="20">
        <f>(1000*R113-AA113)/(1000-AA113)</f>
        <v>0</v>
      </c>
      <c r="V113" s="21">
        <f>(1000*S113-AB113)/(1000-AB113)</f>
        <v>0</v>
      </c>
      <c r="Z113" s="1"/>
      <c r="AA113"/>
      <c r="AB113"/>
      <c r="AC113"/>
      <c r="AD113" s="8"/>
      <c r="AE113" s="8"/>
      <c r="AF113" s="5"/>
      <c r="AG113" s="8"/>
      <c r="AH113" s="8"/>
      <c r="AI113" s="8"/>
    </row>
    <row r="114" spans="1:35" ht="12.75">
      <c r="A114" s="1" t="s">
        <v>16</v>
      </c>
      <c r="B114" s="2">
        <v>26023528</v>
      </c>
      <c r="C114" s="6">
        <f t="shared" si="23"/>
        <v>4.415366173358088</v>
      </c>
      <c r="D114">
        <v>24.9</v>
      </c>
      <c r="E114">
        <v>24.3</v>
      </c>
      <c r="F114" s="3">
        <v>25.5</v>
      </c>
      <c r="G114" s="1" t="s">
        <v>16</v>
      </c>
      <c r="H114" s="16">
        <v>21.22</v>
      </c>
      <c r="I114" s="5">
        <f t="shared" si="4"/>
        <v>1.326745379565322</v>
      </c>
      <c r="J114" s="2">
        <v>7200</v>
      </c>
      <c r="K114" s="5">
        <f>LOG(J114)-2</f>
        <v>1.8573324964312685</v>
      </c>
      <c r="L114" s="4">
        <v>49.1</v>
      </c>
      <c r="M114" s="1" t="s">
        <v>16</v>
      </c>
      <c r="N114">
        <v>73.28</v>
      </c>
      <c r="O114">
        <v>70.24</v>
      </c>
      <c r="P114" s="24">
        <v>76.48</v>
      </c>
      <c r="Q114" s="20">
        <f t="shared" si="22"/>
        <v>74.94524696157465</v>
      </c>
      <c r="R114" s="20">
        <f t="shared" si="5"/>
        <v>72.09851518698787</v>
      </c>
      <c r="S114" s="35">
        <f t="shared" si="6"/>
        <v>77.91994130115768</v>
      </c>
      <c r="T114" s="20">
        <f>LOG(86-Q114)</f>
        <v>1.0435490449475573</v>
      </c>
      <c r="U114" s="20">
        <f>LOG(87-R114)</f>
        <v>1.1732295445176364</v>
      </c>
      <c r="V114" s="21">
        <f>LOG(89-S114)</f>
        <v>1.044542061160984</v>
      </c>
      <c r="W114">
        <v>22.52</v>
      </c>
      <c r="X114">
        <v>26.14</v>
      </c>
      <c r="Y114" s="3">
        <v>18.72</v>
      </c>
      <c r="Z114" s="1" t="s">
        <v>375</v>
      </c>
      <c r="AA114">
        <v>93</v>
      </c>
      <c r="AB114">
        <v>93.3</v>
      </c>
      <c r="AC114">
        <v>92.7</v>
      </c>
      <c r="AD114" s="8">
        <f>LOG(N114)</f>
        <v>1.864985460659794</v>
      </c>
      <c r="AE114" s="8">
        <f>LOG(O114)</f>
        <v>1.846584502898046</v>
      </c>
      <c r="AF114" s="5">
        <f>LOG(P114)</f>
        <v>1.8835478792680438</v>
      </c>
      <c r="AG114" s="8">
        <f>LOG(W114)</f>
        <v>1.3525683861793085</v>
      </c>
      <c r="AH114" s="8">
        <f>LOG(X114)</f>
        <v>1.4173055832445256</v>
      </c>
      <c r="AI114" s="8">
        <f>LOG(Y114)</f>
        <v>1.2723058444020865</v>
      </c>
    </row>
    <row r="115" spans="1:35" ht="12.75">
      <c r="A115" s="1" t="s">
        <v>252</v>
      </c>
      <c r="B115" s="2">
        <v>8120247</v>
      </c>
      <c r="C115" s="6">
        <f t="shared" si="23"/>
        <v>3.9095692397221535</v>
      </c>
      <c r="D115">
        <v>27.6</v>
      </c>
      <c r="E115">
        <v>26</v>
      </c>
      <c r="F115" s="3">
        <v>29.4</v>
      </c>
      <c r="G115" s="1" t="s">
        <v>252</v>
      </c>
      <c r="H115" s="16">
        <v>17.47</v>
      </c>
      <c r="I115" s="5">
        <f t="shared" si="4"/>
        <v>1.242292904982931</v>
      </c>
      <c r="J115" s="2">
        <v>7500</v>
      </c>
      <c r="K115" s="5">
        <f t="shared" si="0"/>
        <v>1.8750612633917</v>
      </c>
      <c r="L115" s="4">
        <v>36.5</v>
      </c>
      <c r="M115" s="1" t="s">
        <v>252</v>
      </c>
      <c r="N115">
        <v>65.96</v>
      </c>
      <c r="O115">
        <v>61.86</v>
      </c>
      <c r="P115" s="24">
        <v>70.66</v>
      </c>
      <c r="Q115" s="20">
        <f t="shared" si="22"/>
        <v>69.9823614990071</v>
      </c>
      <c r="R115" s="20">
        <f t="shared" si="5"/>
        <v>66.02345160635491</v>
      </c>
      <c r="S115" s="35">
        <f t="shared" si="6"/>
        <v>74.46163986290536</v>
      </c>
      <c r="T115" s="20">
        <f>LOG(86-Q115)</f>
        <v>1.2045984879288836</v>
      </c>
      <c r="U115" s="20">
        <f>LOG(87-R115)</f>
        <v>1.321734028332506</v>
      </c>
      <c r="V115" s="21">
        <f>LOG(89-S115)</f>
        <v>1.1625154227833396</v>
      </c>
      <c r="W115">
        <v>58.31</v>
      </c>
      <c r="X115">
        <v>64.03</v>
      </c>
      <c r="Y115" s="3">
        <v>51.75</v>
      </c>
      <c r="Z115" s="1" t="s">
        <v>107</v>
      </c>
      <c r="AA115">
        <v>98.8</v>
      </c>
      <c r="AB115">
        <v>99.5</v>
      </c>
      <c r="AC115">
        <v>98.2</v>
      </c>
      <c r="AD115" s="8">
        <f>LOG(N115)</f>
        <v>1.8192806469724812</v>
      </c>
      <c r="AE115" s="8">
        <f>LOG(O115)</f>
        <v>1.7914099156671601</v>
      </c>
      <c r="AF115" s="5">
        <f>LOG(P115)</f>
        <v>1.8491736330988267</v>
      </c>
      <c r="AG115" s="8">
        <f>LOG(W115)</f>
        <v>1.7657430414210444</v>
      </c>
      <c r="AH115" s="8">
        <f>LOG(X115)</f>
        <v>1.8063835018241676</v>
      </c>
      <c r="AI115" s="8">
        <f>LOG(Y115)</f>
        <v>1.7139103541289553</v>
      </c>
    </row>
    <row r="116" spans="1:35" ht="12.75">
      <c r="A116" s="1" t="s">
        <v>34</v>
      </c>
      <c r="B116" s="2">
        <v>33333216</v>
      </c>
      <c r="C116" s="6">
        <f t="shared" si="23"/>
        <v>4.522877216561071</v>
      </c>
      <c r="D116">
        <v>25.5</v>
      </c>
      <c r="E116">
        <v>25.2</v>
      </c>
      <c r="F116" s="3">
        <v>25.7</v>
      </c>
      <c r="G116" s="1" t="s">
        <v>34</v>
      </c>
      <c r="H116" s="16">
        <v>17.11</v>
      </c>
      <c r="I116" s="5">
        <f t="shared" si="4"/>
        <v>1.2332500095411003</v>
      </c>
      <c r="J116" s="2">
        <v>7600</v>
      </c>
      <c r="K116" s="5">
        <f t="shared" si="0"/>
        <v>1.8808135922807914</v>
      </c>
      <c r="L116" s="4">
        <v>35.3</v>
      </c>
      <c r="M116" s="1" t="s">
        <v>34</v>
      </c>
      <c r="N116">
        <v>73.52</v>
      </c>
      <c r="O116">
        <v>71.91</v>
      </c>
      <c r="P116" s="24">
        <v>75.21</v>
      </c>
      <c r="Q116" s="20">
        <f t="shared" si="22"/>
        <v>75.66897304421244</v>
      </c>
      <c r="R116" s="20">
        <f t="shared" si="5"/>
        <v>74.2882021600951</v>
      </c>
      <c r="S116" s="35">
        <f t="shared" si="6"/>
        <v>77.10735639492549</v>
      </c>
      <c r="T116" s="20">
        <f>LOG(86-Q116)</f>
        <v>1.0141434947106744</v>
      </c>
      <c r="U116" s="20">
        <f>LOG(87-R116)</f>
        <v>1.104206977519659</v>
      </c>
      <c r="V116" s="21">
        <f>LOG(89-S116)</f>
        <v>1.0752784042807044</v>
      </c>
      <c r="W116">
        <v>28.78</v>
      </c>
      <c r="X116">
        <v>32.45</v>
      </c>
      <c r="Y116" s="3">
        <v>24.93</v>
      </c>
      <c r="Z116" s="1" t="s">
        <v>96</v>
      </c>
      <c r="AA116">
        <v>69.9</v>
      </c>
      <c r="AB116">
        <v>79.6</v>
      </c>
      <c r="AC116">
        <v>60.1</v>
      </c>
      <c r="AD116" s="8">
        <f>LOG(N116)</f>
        <v>1.866405498378055</v>
      </c>
      <c r="AE116" s="8">
        <f>LOG(O116)</f>
        <v>1.8567892887533162</v>
      </c>
      <c r="AF116" s="5">
        <f>LOG(P116)</f>
        <v>1.876275588677879</v>
      </c>
      <c r="AG116" s="8">
        <f>LOG(W116)</f>
        <v>1.4590907896005865</v>
      </c>
      <c r="AH116" s="8">
        <f>LOG(X116)</f>
        <v>1.5112147011363881</v>
      </c>
      <c r="AI116" s="8">
        <f>LOG(Y116)</f>
        <v>1.3967222785037734</v>
      </c>
    </row>
    <row r="117" spans="1:35" ht="12.75">
      <c r="A117" s="1" t="s">
        <v>136</v>
      </c>
      <c r="B117" s="2">
        <v>2055080</v>
      </c>
      <c r="C117" s="6">
        <f t="shared" si="23"/>
        <v>3.312828732724154</v>
      </c>
      <c r="D117">
        <v>20.2</v>
      </c>
      <c r="E117">
        <v>20.1</v>
      </c>
      <c r="F117" s="3">
        <v>20.3</v>
      </c>
      <c r="G117" s="1" t="s">
        <v>136</v>
      </c>
      <c r="H117" s="16">
        <v>23.52</v>
      </c>
      <c r="I117" s="5">
        <f t="shared" si="4"/>
        <v>1.3714373174041008</v>
      </c>
      <c r="J117" s="2">
        <v>7600</v>
      </c>
      <c r="K117" s="5">
        <f t="shared" si="0"/>
        <v>1.8808135922807914</v>
      </c>
      <c r="L117" s="4">
        <v>70.7</v>
      </c>
      <c r="M117" s="1" t="s">
        <v>136</v>
      </c>
      <c r="N117">
        <v>43.11</v>
      </c>
      <c r="O117">
        <v>44.39</v>
      </c>
      <c r="P117" s="24">
        <v>41.79</v>
      </c>
      <c r="Q117" s="20">
        <f t="shared" si="22"/>
        <v>45.197445343577144</v>
      </c>
      <c r="R117" s="20">
        <f t="shared" si="5"/>
        <v>46.72325784798255</v>
      </c>
      <c r="S117" s="35">
        <f t="shared" si="6"/>
        <v>43.637482099365506</v>
      </c>
      <c r="T117" s="20">
        <f>LOG(86-Q117)</f>
        <v>1.6106873552088679</v>
      </c>
      <c r="U117" s="20">
        <f>LOG(87-R117)</f>
        <v>1.6050543347062582</v>
      </c>
      <c r="V117" s="21">
        <f>LOG(89-S117)</f>
        <v>1.6566971525868492</v>
      </c>
      <c r="W117">
        <v>47.23</v>
      </c>
      <c r="X117">
        <v>51.03</v>
      </c>
      <c r="Y117" s="3">
        <v>43.33</v>
      </c>
      <c r="Z117" s="1" t="s">
        <v>217</v>
      </c>
      <c r="AA117">
        <v>85</v>
      </c>
      <c r="AB117">
        <v>86.8</v>
      </c>
      <c r="AC117">
        <v>83.5</v>
      </c>
      <c r="AD117" s="8">
        <f>LOG(N117)</f>
        <v>1.634578022853888</v>
      </c>
      <c r="AE117" s="8">
        <f>LOG(O117)</f>
        <v>1.6472851450253667</v>
      </c>
      <c r="AF117" s="5">
        <f>LOG(P117)</f>
        <v>1.621072371143626</v>
      </c>
      <c r="AG117" s="8">
        <f>LOG(W117)</f>
        <v>1.6742179455767</v>
      </c>
      <c r="AH117" s="8">
        <f>LOG(X117)</f>
        <v>1.7078255683322314</v>
      </c>
      <c r="AI117" s="8">
        <f>LOG(Y117)</f>
        <v>1.6367886890343748</v>
      </c>
    </row>
    <row r="118" spans="1:35" ht="12.75">
      <c r="A118" s="1" t="s">
        <v>150</v>
      </c>
      <c r="B118" s="2">
        <v>20842</v>
      </c>
      <c r="C118" s="6">
        <f t="shared" si="23"/>
        <v>1.3189393915606704</v>
      </c>
      <c r="D118">
        <v>32</v>
      </c>
      <c r="E118">
        <v>33</v>
      </c>
      <c r="F118" s="3">
        <v>31</v>
      </c>
      <c r="G118" s="1" t="s">
        <v>150</v>
      </c>
      <c r="H118" s="16">
        <v>17.7</v>
      </c>
      <c r="I118" s="5">
        <f t="shared" si="4"/>
        <v>1.2479732663618066</v>
      </c>
      <c r="J118" s="2">
        <v>7600</v>
      </c>
      <c r="K118" s="5">
        <f t="shared" si="0"/>
        <v>1.8808135922807914</v>
      </c>
      <c r="M118" s="1" t="s">
        <v>150</v>
      </c>
      <c r="N118">
        <v>70.71</v>
      </c>
      <c r="O118">
        <v>67.54</v>
      </c>
      <c r="P118" s="24">
        <v>74.06</v>
      </c>
      <c r="Q118" s="20">
        <f t="shared" si="22"/>
        <v>71.70481677198178</v>
      </c>
      <c r="R118" s="20">
        <f t="shared" si="5"/>
        <v>68.60683587002906</v>
      </c>
      <c r="S118" s="35">
        <f t="shared" si="6"/>
        <v>74.96683337720454</v>
      </c>
      <c r="T118" s="20">
        <f>LOG(86-Q118)</f>
        <v>1.1551897262842326</v>
      </c>
      <c r="U118" s="20">
        <f>LOG(87-R118)</f>
        <v>1.2646564462572516</v>
      </c>
      <c r="V118" s="21">
        <f>LOG(89-S118)</f>
        <v>1.147155681835954</v>
      </c>
      <c r="W118">
        <v>14.07</v>
      </c>
      <c r="X118">
        <v>15.78</v>
      </c>
      <c r="Y118" s="3">
        <v>12.26</v>
      </c>
      <c r="Z118" s="1" t="s">
        <v>231</v>
      </c>
      <c r="AA118">
        <v>92</v>
      </c>
      <c r="AB118">
        <v>93</v>
      </c>
      <c r="AC118">
        <v>90</v>
      </c>
      <c r="AD118" s="8">
        <f>LOG(N118)</f>
        <v>1.8494808372439862</v>
      </c>
      <c r="AE118" s="8">
        <f>LOG(O118)</f>
        <v>1.8295610562993927</v>
      </c>
      <c r="AF118" s="5">
        <f>LOG(P118)</f>
        <v>1.8695837077134239</v>
      </c>
      <c r="AG118" s="8">
        <f>LOG(W118)</f>
        <v>1.1482940974347458</v>
      </c>
      <c r="AH118" s="8">
        <f>LOG(X118)</f>
        <v>1.1981069988734014</v>
      </c>
      <c r="AI118" s="8">
        <f>LOG(Y118)</f>
        <v>1.0884904701823963</v>
      </c>
    </row>
    <row r="119" spans="1:35" ht="12.75">
      <c r="A119" s="1" t="s">
        <v>281</v>
      </c>
      <c r="B119" s="2">
        <v>1321851888</v>
      </c>
      <c r="C119" s="6">
        <f t="shared" si="23"/>
        <v>6.121182795673148</v>
      </c>
      <c r="D119">
        <v>33.2</v>
      </c>
      <c r="E119">
        <v>32.7</v>
      </c>
      <c r="F119" s="3">
        <v>33.7</v>
      </c>
      <c r="G119" s="1" t="s">
        <v>281</v>
      </c>
      <c r="H119" s="16">
        <v>13.45</v>
      </c>
      <c r="I119" s="5">
        <f t="shared" si="4"/>
        <v>1.1287222843384268</v>
      </c>
      <c r="J119" s="2">
        <v>7700</v>
      </c>
      <c r="K119" s="5">
        <f t="shared" si="0"/>
        <v>1.8864907251724818</v>
      </c>
      <c r="L119" s="4">
        <v>44</v>
      </c>
      <c r="M119" s="1" t="s">
        <v>281</v>
      </c>
      <c r="N119">
        <v>72.88</v>
      </c>
      <c r="O119">
        <v>71.13</v>
      </c>
      <c r="P119" s="24">
        <v>74.82</v>
      </c>
      <c r="Q119" s="20">
        <f t="shared" si="22"/>
        <v>74.50595165050927</v>
      </c>
      <c r="R119" s="20">
        <f t="shared" si="5"/>
        <v>72.56195471382361</v>
      </c>
      <c r="S119" s="35">
        <f t="shared" si="6"/>
        <v>76.67168616034361</v>
      </c>
      <c r="T119" s="20">
        <f>LOG(86-Q119)</f>
        <v>1.0604730196528085</v>
      </c>
      <c r="U119" s="20">
        <f>LOG(87-R119)</f>
        <v>1.1595083996816207</v>
      </c>
      <c r="V119" s="21">
        <f>LOG(89-S119)</f>
        <v>1.0909036816071904</v>
      </c>
      <c r="W119">
        <v>22.12</v>
      </c>
      <c r="X119">
        <v>20.01</v>
      </c>
      <c r="Y119" s="3">
        <v>24.47</v>
      </c>
      <c r="Z119" s="1" t="s">
        <v>403</v>
      </c>
      <c r="AA119">
        <v>90.9</v>
      </c>
      <c r="AB119">
        <v>95.1</v>
      </c>
      <c r="AC119">
        <v>86.5</v>
      </c>
      <c r="AD119" s="8">
        <f>LOG(N119)</f>
        <v>1.8626083639649418</v>
      </c>
      <c r="AE119" s="8">
        <f>LOG(O119)</f>
        <v>1.8520528086978505</v>
      </c>
      <c r="AF119" s="5">
        <f>LOG(P119)</f>
        <v>1.8740177038621861</v>
      </c>
      <c r="AG119" s="8">
        <f>LOG(W119)</f>
        <v>1.3447851226326606</v>
      </c>
      <c r="AH119" s="8">
        <f>LOG(X119)</f>
        <v>1.3012470886362115</v>
      </c>
      <c r="AI119" s="8">
        <f>LOG(Y119)</f>
        <v>1.388633969351789</v>
      </c>
    </row>
    <row r="120" spans="1:35" ht="12.75">
      <c r="A120" s="1" t="s">
        <v>174</v>
      </c>
      <c r="B120" s="2">
        <v>81895</v>
      </c>
      <c r="C120" s="6">
        <f t="shared" si="23"/>
        <v>1.9132573872464196</v>
      </c>
      <c r="D120">
        <v>28.4</v>
      </c>
      <c r="E120">
        <v>27.3</v>
      </c>
      <c r="F120" s="3">
        <v>29.4</v>
      </c>
      <c r="G120" s="1" t="s">
        <v>174</v>
      </c>
      <c r="H120" s="16">
        <v>15.83</v>
      </c>
      <c r="I120" s="5">
        <f t="shared" si="4"/>
        <v>1.199480914862356</v>
      </c>
      <c r="J120" s="2">
        <v>7800</v>
      </c>
      <c r="K120" s="5">
        <f t="shared" si="0"/>
        <v>1.8920946026904804</v>
      </c>
      <c r="M120" s="1" t="s">
        <v>174</v>
      </c>
      <c r="N120">
        <v>72.34</v>
      </c>
      <c r="O120">
        <v>66.98</v>
      </c>
      <c r="P120" s="24">
        <v>77.86</v>
      </c>
      <c r="Q120" s="20">
        <f t="shared" si="22"/>
        <v>73.40801826947475</v>
      </c>
      <c r="R120" s="20">
        <f t="shared" si="5"/>
        <v>68.23528272854188</v>
      </c>
      <c r="S120" s="35">
        <f t="shared" si="6"/>
        <v>78.69208220036592</v>
      </c>
      <c r="T120" s="20">
        <f>LOG(86-Q120)</f>
        <v>1.1000940849055685</v>
      </c>
      <c r="U120" s="20">
        <f>LOG(87-R120)</f>
        <v>1.2733420252707837</v>
      </c>
      <c r="V120" s="21">
        <f>LOG(89-S120)</f>
        <v>1.0131709466165788</v>
      </c>
      <c r="W120">
        <v>14.75</v>
      </c>
      <c r="X120">
        <v>18.67</v>
      </c>
      <c r="Y120" s="3">
        <v>10.71</v>
      </c>
      <c r="Z120" s="1" t="s">
        <v>339</v>
      </c>
      <c r="AA120">
        <v>91.8</v>
      </c>
      <c r="AB120">
        <v>91.4</v>
      </c>
      <c r="AC120">
        <v>92.3</v>
      </c>
      <c r="AD120" s="8">
        <f>LOG(N120)</f>
        <v>1.859378504425601</v>
      </c>
      <c r="AE120" s="8">
        <f>LOG(O120)</f>
        <v>1.825945143203848</v>
      </c>
      <c r="AF120" s="5">
        <f>LOG(P120)</f>
        <v>1.891314399382143</v>
      </c>
      <c r="AG120" s="8">
        <f>LOG(W120)</f>
        <v>1.1687920203141817</v>
      </c>
      <c r="AH120" s="8">
        <f>LOG(X120)</f>
        <v>1.2711443179490785</v>
      </c>
      <c r="AI120" s="8">
        <f>LOG(Y120)</f>
        <v>1.0297894708318556</v>
      </c>
    </row>
    <row r="121" spans="1:35" ht="12.75">
      <c r="A121" s="1" t="s">
        <v>9</v>
      </c>
      <c r="B121" s="2">
        <v>46299862</v>
      </c>
      <c r="C121" s="6">
        <f t="shared" si="23"/>
        <v>4.6655796965745875</v>
      </c>
      <c r="D121">
        <v>39.2</v>
      </c>
      <c r="E121">
        <v>36</v>
      </c>
      <c r="F121" s="3">
        <v>42.3</v>
      </c>
      <c r="G121" s="1" t="s">
        <v>9</v>
      </c>
      <c r="H121" s="16">
        <v>9.45</v>
      </c>
      <c r="I121" s="5">
        <f t="shared" si="4"/>
        <v>0.9754318085092629</v>
      </c>
      <c r="J121" s="2">
        <v>7800</v>
      </c>
      <c r="K121" s="5">
        <f t="shared" si="0"/>
        <v>1.8920946026904804</v>
      </c>
      <c r="L121" s="4">
        <v>31</v>
      </c>
      <c r="M121" s="1" t="s">
        <v>9</v>
      </c>
      <c r="N121">
        <v>67.88</v>
      </c>
      <c r="O121">
        <v>62.16</v>
      </c>
      <c r="P121" s="24">
        <v>73.96</v>
      </c>
      <c r="Q121" s="20">
        <f t="shared" si="22"/>
        <v>68.52145381120646</v>
      </c>
      <c r="R121" s="20">
        <f t="shared" si="5"/>
        <v>62.88717429800152</v>
      </c>
      <c r="S121" s="35">
        <f t="shared" si="6"/>
        <v>74.48246029268097</v>
      </c>
      <c r="T121" s="20">
        <f>LOG(86-Q121)</f>
        <v>1.242505306533958</v>
      </c>
      <c r="U121" s="20">
        <f>LOG(87-R121)</f>
        <v>1.3822481068883479</v>
      </c>
      <c r="V121" s="21">
        <f>LOG(89-S121)</f>
        <v>1.1618930225576753</v>
      </c>
      <c r="W121">
        <v>9.5</v>
      </c>
      <c r="X121">
        <v>11.75</v>
      </c>
      <c r="Y121" s="3">
        <v>7.11</v>
      </c>
      <c r="Z121" s="1" t="s">
        <v>368</v>
      </c>
      <c r="AA121">
        <v>99.4</v>
      </c>
      <c r="AB121">
        <v>99.7</v>
      </c>
      <c r="AC121">
        <v>99.2</v>
      </c>
      <c r="AD121" s="8">
        <f>LOG(N121)</f>
        <v>1.8317418336456381</v>
      </c>
      <c r="AE121" s="8">
        <f>LOG(O121)</f>
        <v>1.7935110057928578</v>
      </c>
      <c r="AF121" s="5">
        <f>LOG(P121)</f>
        <v>1.8689969024871353</v>
      </c>
      <c r="AG121" s="8">
        <f>LOG(W121)</f>
        <v>0.9777236052888477</v>
      </c>
      <c r="AH121" s="8">
        <f>LOG(X121)</f>
        <v>1.070037866607755</v>
      </c>
      <c r="AI121" s="8">
        <f>LOG(Y121)</f>
        <v>0.8518696007297664</v>
      </c>
    </row>
    <row r="122" spans="1:35" ht="12.75">
      <c r="A122" s="1" t="s">
        <v>257</v>
      </c>
      <c r="B122" s="2">
        <v>9724723</v>
      </c>
      <c r="C122" s="6">
        <f t="shared" si="23"/>
        <v>3.9878772396856856</v>
      </c>
      <c r="D122">
        <v>38.2</v>
      </c>
      <c r="E122">
        <v>35.1</v>
      </c>
      <c r="F122" s="3">
        <v>41.1</v>
      </c>
      <c r="G122" s="1" t="s">
        <v>257</v>
      </c>
      <c r="H122" s="16">
        <v>9.5</v>
      </c>
      <c r="I122" s="5">
        <f t="shared" si="4"/>
        <v>0.9777236052888477</v>
      </c>
      <c r="J122" s="2">
        <v>8100</v>
      </c>
      <c r="K122" s="5">
        <f t="shared" si="0"/>
        <v>1.90848501887865</v>
      </c>
      <c r="L122" s="4">
        <v>30.4</v>
      </c>
      <c r="M122" s="1" t="s">
        <v>257</v>
      </c>
      <c r="N122">
        <v>70.05</v>
      </c>
      <c r="O122">
        <v>64.31</v>
      </c>
      <c r="P122" s="24">
        <v>76.14</v>
      </c>
      <c r="Q122" s="20">
        <f t="shared" si="22"/>
        <v>70.51085698178926</v>
      </c>
      <c r="R122" s="20">
        <f t="shared" si="5"/>
        <v>64.79934094504853</v>
      </c>
      <c r="S122" s="35">
        <f t="shared" si="6"/>
        <v>76.55783482659105</v>
      </c>
      <c r="T122" s="20">
        <f>LOG(86-Q122)</f>
        <v>1.1900273898213096</v>
      </c>
      <c r="U122" s="20">
        <f>LOG(87-R122)</f>
        <v>1.3463658672290257</v>
      </c>
      <c r="V122" s="21">
        <f>LOG(89-S122)</f>
        <v>1.0948959624321386</v>
      </c>
      <c r="W122">
        <v>6.63</v>
      </c>
      <c r="X122">
        <v>7.67</v>
      </c>
      <c r="Y122" s="3">
        <v>5.53</v>
      </c>
      <c r="Z122" s="1" t="s">
        <v>112</v>
      </c>
      <c r="AA122">
        <v>99.6</v>
      </c>
      <c r="AB122">
        <v>99.8</v>
      </c>
      <c r="AC122">
        <v>99.4</v>
      </c>
      <c r="AD122" s="8">
        <f>LOG(N122)</f>
        <v>1.8454081396217934</v>
      </c>
      <c r="AE122" s="8">
        <f>LOG(O122)</f>
        <v>1.8082785095827678</v>
      </c>
      <c r="AF122" s="5">
        <f>LOG(P122)</f>
        <v>1.8816128724783485</v>
      </c>
      <c r="AG122" s="8">
        <f>LOG(W122)</f>
        <v>0.8215135284047731</v>
      </c>
      <c r="AH122" s="8">
        <f>LOG(X122)</f>
        <v>0.884795363948981</v>
      </c>
      <c r="AI122" s="8">
        <f>LOG(Y122)</f>
        <v>0.7427251313046983</v>
      </c>
    </row>
    <row r="123" spans="1:35" ht="12.75">
      <c r="A123" s="1" t="s">
        <v>151</v>
      </c>
      <c r="B123" s="2">
        <v>3242173</v>
      </c>
      <c r="C123" s="6">
        <f t="shared" si="23"/>
        <v>3.5108361847693788</v>
      </c>
      <c r="D123">
        <v>26.4</v>
      </c>
      <c r="E123">
        <v>26</v>
      </c>
      <c r="F123" s="3">
        <v>26.7</v>
      </c>
      <c r="G123" s="1" t="s">
        <v>151</v>
      </c>
      <c r="H123" s="16">
        <v>21.45</v>
      </c>
      <c r="I123" s="5">
        <f t="shared" si="4"/>
        <v>1.331427296520743</v>
      </c>
      <c r="J123" s="2">
        <v>8200</v>
      </c>
      <c r="K123" s="5">
        <f t="shared" si="0"/>
        <v>1.9138138523837167</v>
      </c>
      <c r="L123" s="4">
        <v>56.4</v>
      </c>
      <c r="M123" s="1" t="s">
        <v>151</v>
      </c>
      <c r="N123">
        <v>75.19</v>
      </c>
      <c r="O123">
        <v>72.69</v>
      </c>
      <c r="P123" s="24">
        <v>77.8</v>
      </c>
      <c r="Q123" s="20">
        <f t="shared" si="22"/>
        <v>76.39327669606926</v>
      </c>
      <c r="R123" s="20">
        <f t="shared" si="5"/>
        <v>73.95429798406383</v>
      </c>
      <c r="S123" s="35">
        <f t="shared" si="6"/>
        <v>78.93314797150569</v>
      </c>
      <c r="T123" s="20">
        <f>LOG(86-Q123)</f>
        <v>0.9825752821863526</v>
      </c>
      <c r="U123" s="20">
        <f>LOG(87-R123)</f>
        <v>1.1154674543403398</v>
      </c>
      <c r="V123" s="21">
        <f>LOG(89-S123)</f>
        <v>1.002893685013424</v>
      </c>
      <c r="W123">
        <v>15.96</v>
      </c>
      <c r="X123">
        <v>17.33</v>
      </c>
      <c r="Y123" s="3">
        <v>14.54</v>
      </c>
      <c r="Z123" s="1" t="s">
        <v>232</v>
      </c>
      <c r="AA123">
        <v>91.9</v>
      </c>
      <c r="AB123">
        <v>92.5</v>
      </c>
      <c r="AC123">
        <v>91.2</v>
      </c>
      <c r="AD123" s="8">
        <f>LOG(N123)</f>
        <v>1.8761600848256281</v>
      </c>
      <c r="AE123" s="8">
        <f>LOG(O123)</f>
        <v>1.8614746688571686</v>
      </c>
      <c r="AF123" s="5">
        <f>LOG(P123)</f>
        <v>1.890979596989689</v>
      </c>
      <c r="AG123" s="8">
        <f>LOG(W123)</f>
        <v>1.2030328870147107</v>
      </c>
      <c r="AH123" s="8">
        <f>LOG(X123)</f>
        <v>1.2387985627139169</v>
      </c>
      <c r="AI123" s="8">
        <f>LOG(Y123)</f>
        <v>1.162564406523019</v>
      </c>
    </row>
    <row r="124" spans="1:35" ht="12.75">
      <c r="A124" s="1" t="s">
        <v>164</v>
      </c>
      <c r="B124" s="2">
        <v>39349</v>
      </c>
      <c r="C124" s="6">
        <f t="shared" si="23"/>
        <v>1.5949336998462815</v>
      </c>
      <c r="D124">
        <v>28.1</v>
      </c>
      <c r="E124">
        <v>27.4</v>
      </c>
      <c r="F124" s="3">
        <v>28.8</v>
      </c>
      <c r="G124" s="1" t="s">
        <v>164</v>
      </c>
      <c r="H124" s="16">
        <v>17.89</v>
      </c>
      <c r="I124" s="5">
        <f t="shared" si="4"/>
        <v>1.252610340567373</v>
      </c>
      <c r="J124" s="2">
        <v>8200</v>
      </c>
      <c r="K124" s="5">
        <f t="shared" si="0"/>
        <v>1.9138138523837167</v>
      </c>
      <c r="M124" s="1" t="s">
        <v>164</v>
      </c>
      <c r="N124">
        <v>72.66</v>
      </c>
      <c r="O124">
        <v>69.81</v>
      </c>
      <c r="P124" s="24">
        <v>75.69</v>
      </c>
      <c r="Q124" s="20">
        <f t="shared" si="22"/>
        <v>73.65832539087056</v>
      </c>
      <c r="R124" s="20">
        <f t="shared" si="5"/>
        <v>70.8890875111725</v>
      </c>
      <c r="S124" s="35">
        <f t="shared" si="6"/>
        <v>76.59181029684132</v>
      </c>
      <c r="T124" s="20">
        <f>LOG(86-Q124)</f>
        <v>1.091374091963116</v>
      </c>
      <c r="U124" s="20">
        <f>LOG(87-R124)</f>
        <v>1.207120138658813</v>
      </c>
      <c r="V124" s="21">
        <f>LOG(89-S124)</f>
        <v>1.093708424586756</v>
      </c>
      <c r="W124">
        <v>13.74</v>
      </c>
      <c r="X124">
        <v>15.44</v>
      </c>
      <c r="Y124" s="3">
        <v>11.93</v>
      </c>
      <c r="Z124" s="1" t="s">
        <v>245</v>
      </c>
      <c r="AA124">
        <v>97.8</v>
      </c>
      <c r="AB124"/>
      <c r="AC124"/>
      <c r="AD124" s="8">
        <f>LOG(N124)</f>
        <v>1.8612953935266958</v>
      </c>
      <c r="AE124" s="8">
        <f>LOG(O124)</f>
        <v>1.8439176380063924</v>
      </c>
      <c r="AF124" s="5">
        <f>LOG(P124)</f>
        <v>1.8790385052372371</v>
      </c>
      <c r="AG124" s="8">
        <f>LOG(W124)</f>
        <v>1.1379867327235316</v>
      </c>
      <c r="AH124" s="8">
        <f>LOG(X124)</f>
        <v>1.1886472959997174</v>
      </c>
      <c r="AI124" s="8">
        <f>LOG(Y124)</f>
        <v>1.0766404436703418</v>
      </c>
    </row>
    <row r="125" spans="1:35" ht="12.75">
      <c r="A125" s="1" t="s">
        <v>89</v>
      </c>
      <c r="B125" s="2">
        <v>2055915</v>
      </c>
      <c r="C125" s="6">
        <f t="shared" si="23"/>
        <v>3.313005155170485</v>
      </c>
      <c r="D125">
        <v>34.4</v>
      </c>
      <c r="E125">
        <v>33.5</v>
      </c>
      <c r="F125" s="3">
        <v>35.5</v>
      </c>
      <c r="G125" s="1" t="s">
        <v>89</v>
      </c>
      <c r="H125" s="16">
        <v>12.02</v>
      </c>
      <c r="I125" s="5">
        <f t="shared" si="4"/>
        <v>1.0799044676667207</v>
      </c>
      <c r="J125" s="2">
        <v>8300</v>
      </c>
      <c r="K125" s="5">
        <f t="shared" si="0"/>
        <v>1.9190780923760737</v>
      </c>
      <c r="L125" s="4">
        <v>28.2</v>
      </c>
      <c r="M125" s="1" t="s">
        <v>89</v>
      </c>
      <c r="N125">
        <v>74.21</v>
      </c>
      <c r="O125">
        <v>71.73</v>
      </c>
      <c r="P125" s="24">
        <v>76.88</v>
      </c>
      <c r="Q125" s="20">
        <f t="shared" si="22"/>
        <v>74.91440427271901</v>
      </c>
      <c r="R125" s="20">
        <f t="shared" si="5"/>
        <v>72.42207995476164</v>
      </c>
      <c r="S125" s="35">
        <f t="shared" si="6"/>
        <v>77.59772064241947</v>
      </c>
      <c r="T125" s="20">
        <f>LOG(86-Q125)</f>
        <v>1.0447590365681472</v>
      </c>
      <c r="U125" s="20">
        <f>LOG(87-R125)</f>
        <v>1.1636955639466913</v>
      </c>
      <c r="V125" s="21">
        <f>LOG(89-S125)</f>
        <v>1.0569916770793977</v>
      </c>
      <c r="W125">
        <v>9.53</v>
      </c>
      <c r="X125">
        <v>9.69</v>
      </c>
      <c r="Y125" s="3">
        <v>9.37</v>
      </c>
      <c r="Z125" s="1" t="s">
        <v>199</v>
      </c>
      <c r="AA125">
        <v>96.1</v>
      </c>
      <c r="AB125">
        <v>98.2</v>
      </c>
      <c r="AC125">
        <v>94.1</v>
      </c>
      <c r="AD125" s="8">
        <f>LOG(N125)</f>
        <v>1.87046243158892</v>
      </c>
      <c r="AE125" s="8">
        <f>LOG(O125)</f>
        <v>1.8557008308354372</v>
      </c>
      <c r="AF125" s="5">
        <f>LOG(P125)</f>
        <v>1.8858133746604888</v>
      </c>
      <c r="AG125" s="8">
        <f>LOG(W125)</f>
        <v>0.9790929006383263</v>
      </c>
      <c r="AH125" s="8">
        <f>LOG(X125)</f>
        <v>0.9863237770507653</v>
      </c>
      <c r="AI125" s="8">
        <f>LOG(Y125)</f>
        <v>0.9717395908877783</v>
      </c>
    </row>
    <row r="126" spans="1:35" ht="12.75">
      <c r="A126" s="1" t="s">
        <v>259</v>
      </c>
      <c r="B126" s="2">
        <v>294385</v>
      </c>
      <c r="C126" s="6">
        <f t="shared" si="23"/>
        <v>2.468915677325813</v>
      </c>
      <c r="D126">
        <v>19.9</v>
      </c>
      <c r="E126">
        <v>19.7</v>
      </c>
      <c r="F126" s="3">
        <v>20</v>
      </c>
      <c r="G126" s="1" t="s">
        <v>259</v>
      </c>
      <c r="H126" s="16">
        <v>28.34</v>
      </c>
      <c r="I126" s="5">
        <f t="shared" si="4"/>
        <v>1.4523998459114416</v>
      </c>
      <c r="J126" s="2">
        <v>8400</v>
      </c>
      <c r="K126" s="5">
        <f t="shared" si="0"/>
        <v>1.9242792860618816</v>
      </c>
      <c r="M126" s="1" t="s">
        <v>259</v>
      </c>
      <c r="N126">
        <v>68.25</v>
      </c>
      <c r="O126">
        <v>66.44</v>
      </c>
      <c r="P126" s="24">
        <v>70.16</v>
      </c>
      <c r="Q126" s="20">
        <f t="shared" si="22"/>
        <v>69.93052622947458</v>
      </c>
      <c r="R126" s="20">
        <f t="shared" si="5"/>
        <v>68.28564524918515</v>
      </c>
      <c r="S126" s="35">
        <f t="shared" si="6"/>
        <v>71.65578292451191</v>
      </c>
      <c r="T126" s="20">
        <f>LOG(86-Q126)</f>
        <v>1.2060016550894817</v>
      </c>
      <c r="U126" s="20">
        <f>LOG(87-R126)</f>
        <v>1.272174857739969</v>
      </c>
      <c r="V126" s="21">
        <f>LOG(89-S126)</f>
        <v>1.2391547004035346</v>
      </c>
      <c r="W126">
        <v>24.38</v>
      </c>
      <c r="X126">
        <v>27.43</v>
      </c>
      <c r="Y126" s="3">
        <v>21.17</v>
      </c>
      <c r="Z126" s="1" t="s">
        <v>114</v>
      </c>
      <c r="AA126">
        <v>76.9</v>
      </c>
      <c r="AB126">
        <v>76.7</v>
      </c>
      <c r="AC126">
        <v>77.1</v>
      </c>
      <c r="AD126" s="8">
        <f>LOG(N126)</f>
        <v>1.8341026557127937</v>
      </c>
      <c r="AE126" s="8">
        <f>LOG(O126)</f>
        <v>1.822429623779357</v>
      </c>
      <c r="AF126" s="5">
        <f>LOG(P126)</f>
        <v>1.846089580357984</v>
      </c>
      <c r="AG126" s="8">
        <f>LOG(W126)</f>
        <v>1.387033701282363</v>
      </c>
      <c r="AH126" s="8">
        <f>LOG(X126)</f>
        <v>1.4382258076045293</v>
      </c>
      <c r="AI126" s="8">
        <f>LOG(Y126)</f>
        <v>1.325720858019412</v>
      </c>
    </row>
    <row r="127" spans="1:35" ht="12.75">
      <c r="A127" s="1" t="s">
        <v>294</v>
      </c>
      <c r="B127" s="2">
        <v>9365818</v>
      </c>
      <c r="C127" s="6">
        <f t="shared" si="23"/>
        <v>3.9715457141588857</v>
      </c>
      <c r="D127">
        <v>24.5</v>
      </c>
      <c r="E127">
        <v>24.3</v>
      </c>
      <c r="F127" s="3">
        <v>24.6</v>
      </c>
      <c r="G127" s="1" t="s">
        <v>294</v>
      </c>
      <c r="H127" s="16">
        <v>22.91</v>
      </c>
      <c r="I127" s="5">
        <f t="shared" si="4"/>
        <v>1.3600250891893975</v>
      </c>
      <c r="J127" s="2">
        <v>8400</v>
      </c>
      <c r="K127" s="5">
        <f t="shared" si="0"/>
        <v>1.9242792860618816</v>
      </c>
      <c r="L127" s="4">
        <v>47.4</v>
      </c>
      <c r="M127" s="1" t="s">
        <v>294</v>
      </c>
      <c r="N127">
        <v>73.07</v>
      </c>
      <c r="O127">
        <v>71.34</v>
      </c>
      <c r="P127" s="24">
        <v>74.87</v>
      </c>
      <c r="Q127" s="20">
        <f t="shared" si="22"/>
        <v>75.14151389831903</v>
      </c>
      <c r="R127" s="20">
        <f t="shared" si="5"/>
        <v>73.51920202072272</v>
      </c>
      <c r="S127" s="35">
        <f t="shared" si="6"/>
        <v>76.82242750833974</v>
      </c>
      <c r="T127" s="20">
        <f>LOG(86-Q127)</f>
        <v>1.0357692798092732</v>
      </c>
      <c r="U127" s="20">
        <f>LOG(87-R127)</f>
        <v>1.1297156004885858</v>
      </c>
      <c r="V127" s="21">
        <f>LOG(89-S127)</f>
        <v>1.085560723555598</v>
      </c>
      <c r="W127">
        <v>27.94</v>
      </c>
      <c r="X127">
        <v>30.05</v>
      </c>
      <c r="Y127" s="3">
        <v>25.75</v>
      </c>
      <c r="Z127" s="1" t="s">
        <v>417</v>
      </c>
      <c r="AA127">
        <v>87</v>
      </c>
      <c r="AB127">
        <v>86.8</v>
      </c>
      <c r="AC127">
        <v>87.2</v>
      </c>
      <c r="AD127" s="8">
        <f>LOG(N127)</f>
        <v>1.863739107345217</v>
      </c>
      <c r="AE127" s="8">
        <f>LOG(O127)</f>
        <v>1.8533331050023352</v>
      </c>
      <c r="AF127" s="5">
        <f>LOG(P127)</f>
        <v>1.874307833128039</v>
      </c>
      <c r="AG127" s="8">
        <f>LOG(W127)</f>
        <v>1.4462264017781632</v>
      </c>
      <c r="AH127" s="8">
        <f>LOG(X127)</f>
        <v>1.4778444763387584</v>
      </c>
      <c r="AI127" s="8">
        <f>LOG(Y127)</f>
        <v>1.4107772333772097</v>
      </c>
    </row>
    <row r="128" spans="1:35" ht="12.75">
      <c r="A128" s="1" t="s">
        <v>5</v>
      </c>
      <c r="B128" s="2">
        <v>5097028</v>
      </c>
      <c r="C128" s="6">
        <f t="shared" si="23"/>
        <v>3.707317019347408</v>
      </c>
      <c r="D128">
        <v>22.3</v>
      </c>
      <c r="E128">
        <v>21.7</v>
      </c>
      <c r="F128" s="3">
        <v>22.9</v>
      </c>
      <c r="G128" s="1" t="s">
        <v>5</v>
      </c>
      <c r="H128" s="16">
        <v>25.36</v>
      </c>
      <c r="I128" s="5">
        <f t="shared" si="4"/>
        <v>1.404149249209695</v>
      </c>
      <c r="J128" s="2">
        <v>8500</v>
      </c>
      <c r="K128" s="5">
        <f t="shared" si="0"/>
        <v>1.9294189257142929</v>
      </c>
      <c r="L128" s="4">
        <v>40.8</v>
      </c>
      <c r="M128" s="1" t="s">
        <v>5</v>
      </c>
      <c r="N128">
        <v>68.3</v>
      </c>
      <c r="O128">
        <v>65.23</v>
      </c>
      <c r="P128" s="24">
        <v>71.54</v>
      </c>
      <c r="Q128" s="20">
        <f t="shared" si="22"/>
        <v>72.10331639391025</v>
      </c>
      <c r="R128" s="20">
        <f t="shared" si="5"/>
        <v>69.17313407489175</v>
      </c>
      <c r="S128" s="35">
        <f t="shared" si="6"/>
        <v>75.16753409246233</v>
      </c>
      <c r="T128" s="20">
        <f>LOG(86-Q128)</f>
        <v>1.1429111697921104</v>
      </c>
      <c r="U128" s="20">
        <f>LOG(87-R128)</f>
        <v>1.251074998191041</v>
      </c>
      <c r="V128" s="21">
        <f>LOG(89-S128)</f>
        <v>1.140899608494973</v>
      </c>
      <c r="W128">
        <v>53.49</v>
      </c>
      <c r="X128">
        <v>57.84</v>
      </c>
      <c r="Y128" s="3">
        <v>48.91</v>
      </c>
      <c r="Z128" s="1" t="s">
        <v>365</v>
      </c>
      <c r="AA128">
        <v>98.8</v>
      </c>
      <c r="AB128">
        <v>99.3</v>
      </c>
      <c r="AC128">
        <v>98.3</v>
      </c>
      <c r="AD128" s="8">
        <f>LOG(N128)</f>
        <v>1.8344207036815325</v>
      </c>
      <c r="AE128" s="8">
        <f>LOG(O128)</f>
        <v>1.8144473785224877</v>
      </c>
      <c r="AF128" s="5">
        <f>LOG(P128)</f>
        <v>1.8545489358129508</v>
      </c>
      <c r="AG128" s="8">
        <f>LOG(W128)</f>
        <v>1.728272597895017</v>
      </c>
      <c r="AH128" s="8">
        <f>LOG(X128)</f>
        <v>1.7622282842864745</v>
      </c>
      <c r="AI128" s="8">
        <f>LOG(Y128)</f>
        <v>1.6893976628212823</v>
      </c>
    </row>
    <row r="129" spans="1:35" ht="12.75">
      <c r="A129" s="1" t="s">
        <v>282</v>
      </c>
      <c r="B129" s="2">
        <v>44379598</v>
      </c>
      <c r="C129" s="6">
        <f t="shared" si="23"/>
        <v>4.647183363980432</v>
      </c>
      <c r="D129">
        <v>26.6</v>
      </c>
      <c r="E129">
        <v>25.6</v>
      </c>
      <c r="F129" s="3">
        <v>27.5</v>
      </c>
      <c r="G129" s="1" t="s">
        <v>282</v>
      </c>
      <c r="H129" s="16">
        <v>20.16</v>
      </c>
      <c r="I129" s="5">
        <f t="shared" si="4"/>
        <v>1.3044905277734877</v>
      </c>
      <c r="J129" s="2">
        <v>8600</v>
      </c>
      <c r="K129" s="5">
        <f t="shared" si="0"/>
        <v>1.934498451243568</v>
      </c>
      <c r="L129" s="4">
        <v>53.8</v>
      </c>
      <c r="M129" s="1" t="s">
        <v>282</v>
      </c>
      <c r="N129">
        <v>72.27</v>
      </c>
      <c r="O129">
        <v>68.44</v>
      </c>
      <c r="P129" s="24">
        <v>76.24</v>
      </c>
      <c r="Q129" s="20">
        <f t="shared" si="22"/>
        <v>73.73413820200638</v>
      </c>
      <c r="R129" s="20">
        <f t="shared" si="5"/>
        <v>70.08845042719283</v>
      </c>
      <c r="S129" s="35">
        <f t="shared" si="6"/>
        <v>77.48517870938885</v>
      </c>
      <c r="T129" s="20">
        <f>LOG(86-Q129)</f>
        <v>1.088698067093127</v>
      </c>
      <c r="U129" s="20">
        <f>LOG(87-R129)</f>
        <v>1.2281834029902317</v>
      </c>
      <c r="V129" s="21">
        <f>LOG(89-S129)</f>
        <v>1.0612572021262414</v>
      </c>
      <c r="W129">
        <v>20.13</v>
      </c>
      <c r="X129">
        <v>23.86</v>
      </c>
      <c r="Y129" s="3">
        <v>16.28</v>
      </c>
      <c r="Z129" s="1" t="s">
        <v>404</v>
      </c>
      <c r="AA129">
        <v>92.8</v>
      </c>
      <c r="AB129">
        <v>92.9</v>
      </c>
      <c r="AC129">
        <v>92.7</v>
      </c>
      <c r="AD129" s="8">
        <f>LOG(N129)</f>
        <v>1.8589580547180058</v>
      </c>
      <c r="AE129" s="8">
        <f>LOG(O129)</f>
        <v>1.8353100008690626</v>
      </c>
      <c r="AF129" s="5">
        <f>LOG(P129)</f>
        <v>1.88218288763027</v>
      </c>
      <c r="AG129" s="8">
        <f>LOG(W129)</f>
        <v>1.3038437748886544</v>
      </c>
      <c r="AH129" s="8">
        <f>LOG(X129)</f>
        <v>1.377670439334323</v>
      </c>
      <c r="AI129" s="8">
        <f>LOG(Y129)</f>
        <v>1.2116544005531824</v>
      </c>
    </row>
    <row r="130" spans="1:35" ht="12.75">
      <c r="A130" s="1" t="s">
        <v>62</v>
      </c>
      <c r="B130" s="2">
        <v>65397521</v>
      </c>
      <c r="C130" s="6">
        <f t="shared" si="23"/>
        <v>4.8155612859935975</v>
      </c>
      <c r="D130">
        <v>25.8</v>
      </c>
      <c r="E130">
        <v>25.6</v>
      </c>
      <c r="F130" s="3">
        <v>26</v>
      </c>
      <c r="G130" s="1" t="s">
        <v>62</v>
      </c>
      <c r="H130" s="16">
        <v>16.57</v>
      </c>
      <c r="I130" s="5">
        <f t="shared" si="4"/>
        <v>1.2193225084193366</v>
      </c>
      <c r="J130" s="2">
        <v>8700</v>
      </c>
      <c r="K130" s="5">
        <f t="shared" si="0"/>
        <v>1.9395192526186187</v>
      </c>
      <c r="L130" s="4">
        <v>43</v>
      </c>
      <c r="M130" s="1" t="s">
        <v>62</v>
      </c>
      <c r="N130">
        <v>70.56</v>
      </c>
      <c r="O130">
        <v>69.12</v>
      </c>
      <c r="P130" s="24">
        <v>72.07</v>
      </c>
      <c r="Q130" s="20">
        <f t="shared" si="22"/>
        <v>73.31671310350563</v>
      </c>
      <c r="R130" s="20">
        <f t="shared" si="5"/>
        <v>71.8321635420241</v>
      </c>
      <c r="S130" s="35">
        <f t="shared" si="6"/>
        <v>74.8719635785338</v>
      </c>
      <c r="T130" s="20">
        <f>LOG(86-Q130)</f>
        <v>1.103231816323867</v>
      </c>
      <c r="U130" s="20">
        <f>LOG(87-R130)</f>
        <v>1.1809236373870864</v>
      </c>
      <c r="V130" s="21">
        <f>LOG(89-S130)</f>
        <v>1.1500818058273077</v>
      </c>
      <c r="W130">
        <v>38.12</v>
      </c>
      <c r="X130">
        <v>38.29</v>
      </c>
      <c r="Y130" s="3">
        <v>37.93</v>
      </c>
      <c r="Z130" s="1" t="s">
        <v>452</v>
      </c>
      <c r="AA130">
        <v>77</v>
      </c>
      <c r="AB130">
        <v>83.5</v>
      </c>
      <c r="AC130">
        <v>70.4</v>
      </c>
      <c r="AD130" s="8">
        <f>LOG(N130)</f>
        <v>1.8485585721237634</v>
      </c>
      <c r="AE130" s="8">
        <f>LOG(O130)</f>
        <v>1.839603729470837</v>
      </c>
      <c r="AF130" s="5">
        <f>LOG(P130)</f>
        <v>1.8577545220594422</v>
      </c>
      <c r="AG130" s="8">
        <f>LOG(W130)</f>
        <v>1.5811528919662887</v>
      </c>
      <c r="AH130" s="8">
        <f>LOG(X130)</f>
        <v>1.5830853663476876</v>
      </c>
      <c r="AI130" s="8">
        <f>LOG(Y130)</f>
        <v>1.5789828427027905</v>
      </c>
    </row>
    <row r="131" spans="1:35" ht="12.75">
      <c r="A131" s="1" t="s">
        <v>38</v>
      </c>
      <c r="B131" s="2">
        <v>13677</v>
      </c>
      <c r="C131" s="6">
        <f t="shared" si="23"/>
        <v>1.1359908469216249</v>
      </c>
      <c r="D131">
        <v>31.6</v>
      </c>
      <c r="E131">
        <v>31.6</v>
      </c>
      <c r="F131" s="3">
        <v>31.5</v>
      </c>
      <c r="G131" s="1" t="s">
        <v>38</v>
      </c>
      <c r="H131" s="16">
        <v>13.97</v>
      </c>
      <c r="I131" s="5">
        <f t="shared" si="4"/>
        <v>1.145196406114182</v>
      </c>
      <c r="J131" s="2">
        <v>8800</v>
      </c>
      <c r="K131" s="5">
        <f t="shared" si="0"/>
        <v>1.9444826721501687</v>
      </c>
      <c r="M131" s="1" t="s">
        <v>38</v>
      </c>
      <c r="N131">
        <v>77.46</v>
      </c>
      <c r="O131">
        <v>74.53</v>
      </c>
      <c r="P131" s="24">
        <v>80.49</v>
      </c>
      <c r="Q131" s="20">
        <f t="shared" si="22"/>
        <v>78.98937157661747</v>
      </c>
      <c r="R131" s="20">
        <f t="shared" si="5"/>
        <v>76.47266643401144</v>
      </c>
      <c r="S131" s="35">
        <f t="shared" si="6"/>
        <v>81.56146751798926</v>
      </c>
      <c r="T131" s="20">
        <f>LOG(86-Q131)</f>
        <v>0.8457569492897452</v>
      </c>
      <c r="U131" s="20">
        <f>LOG(87-R131)</f>
        <v>1.0223183840800356</v>
      </c>
      <c r="V131" s="21">
        <f>LOG(89-S131)</f>
        <v>0.8714872637946269</v>
      </c>
      <c r="W131">
        <v>19.61</v>
      </c>
      <c r="X131">
        <v>25.74</v>
      </c>
      <c r="Y131" s="3">
        <v>13.3</v>
      </c>
      <c r="Z131" s="1" t="s">
        <v>100</v>
      </c>
      <c r="AA131">
        <v>95</v>
      </c>
      <c r="AB131">
        <v>95</v>
      </c>
      <c r="AC131">
        <v>95</v>
      </c>
      <c r="AD131" s="8">
        <f aca="true" t="shared" si="24" ref="AD131:AD162">LOG(N131)</f>
        <v>1.889077492650064</v>
      </c>
      <c r="AE131" s="8">
        <f aca="true" t="shared" si="25" ref="AE131:AE162">LOG(O131)</f>
        <v>1.8723311212302507</v>
      </c>
      <c r="AF131" s="5">
        <f aca="true" t="shared" si="26" ref="AF131:AF162">LOG(P131)</f>
        <v>1.9057419273916014</v>
      </c>
      <c r="AG131" s="8">
        <f>LOG(W131)</f>
        <v>1.292477593667784</v>
      </c>
      <c r="AH131" s="8">
        <f>LOG(X131)</f>
        <v>1.4106085425683679</v>
      </c>
      <c r="AI131" s="8">
        <f>LOG(Y131)</f>
        <v>1.1238516409670858</v>
      </c>
    </row>
    <row r="132" spans="1:35" ht="12.75">
      <c r="A132" s="1" t="s">
        <v>266</v>
      </c>
      <c r="B132" s="2">
        <v>190010647</v>
      </c>
      <c r="C132" s="6">
        <f>LOG(B132)-3</f>
        <v>5.278777936762294</v>
      </c>
      <c r="D132">
        <v>28.6</v>
      </c>
      <c r="E132">
        <v>27.9</v>
      </c>
      <c r="F132" s="3">
        <v>29.4</v>
      </c>
      <c r="G132" s="1" t="s">
        <v>266</v>
      </c>
      <c r="H132" s="16">
        <v>16.3</v>
      </c>
      <c r="I132" s="5">
        <f>LOG(H132)</f>
        <v>1.212187604403958</v>
      </c>
      <c r="J132" s="2">
        <v>8800</v>
      </c>
      <c r="K132" s="5">
        <f>LOG(J132)-2</f>
        <v>1.9444826721501687</v>
      </c>
      <c r="L132" s="4">
        <v>56.7</v>
      </c>
      <c r="M132" s="1" t="s">
        <v>266</v>
      </c>
      <c r="N132">
        <v>72.24</v>
      </c>
      <c r="O132">
        <v>68.3</v>
      </c>
      <c r="P132" s="24">
        <v>76.38</v>
      </c>
      <c r="Q132" s="20">
        <f aca="true" t="shared" si="27" ref="Q132:Q195">(1000*N132-W132)/(1000-W132)</f>
        <v>74.26353894567968</v>
      </c>
      <c r="R132" s="20">
        <f aca="true" t="shared" si="28" ref="R132:R195">(1000*O132-X132)/(1000-X132)</f>
        <v>70.47240201088022</v>
      </c>
      <c r="S132" s="35">
        <f aca="true" t="shared" si="29" ref="S132:S195">(1000*P132-Y132)/(1000-Y132)</f>
        <v>78.21620126610804</v>
      </c>
      <c r="T132" s="20">
        <f>LOG(86-Q132)</f>
        <v>1.069537161964584</v>
      </c>
      <c r="U132" s="20">
        <f>LOG(87-R132)</f>
        <v>1.218209740693559</v>
      </c>
      <c r="V132" s="21">
        <f>LOG(89-S132)</f>
        <v>1.0327717737038744</v>
      </c>
      <c r="W132">
        <v>27.62</v>
      </c>
      <c r="X132">
        <v>31.27</v>
      </c>
      <c r="Y132" s="3">
        <v>23.78</v>
      </c>
      <c r="Z132" s="1" t="s">
        <v>388</v>
      </c>
      <c r="AA132">
        <v>88.6</v>
      </c>
      <c r="AB132">
        <v>88.4</v>
      </c>
      <c r="AC132">
        <v>88.8</v>
      </c>
      <c r="AD132" s="8">
        <f t="shared" si="24"/>
        <v>1.8587777373054493</v>
      </c>
      <c r="AE132" s="8">
        <f t="shared" si="25"/>
        <v>1.8344207036815325</v>
      </c>
      <c r="AF132" s="5">
        <f t="shared" si="26"/>
        <v>1.882979654037299</v>
      </c>
      <c r="AG132" s="8">
        <f>LOG(W132)</f>
        <v>1.4412236742426126</v>
      </c>
      <c r="AH132" s="8">
        <f>LOG(X132)</f>
        <v>1.4951278812429332</v>
      </c>
      <c r="AI132" s="8">
        <f>LOG(Y132)</f>
        <v>1.3762118502826728</v>
      </c>
    </row>
    <row r="133" spans="1:35" ht="12.75">
      <c r="A133" s="1" t="s">
        <v>3</v>
      </c>
      <c r="B133" s="2">
        <v>10276158</v>
      </c>
      <c r="C133" s="6">
        <f>LOG(B133)-3</f>
        <v>4.011830773095342</v>
      </c>
      <c r="D133">
        <v>28.3</v>
      </c>
      <c r="E133">
        <v>27.7</v>
      </c>
      <c r="F133" s="3">
        <v>28.8</v>
      </c>
      <c r="G133" s="1" t="s">
        <v>3</v>
      </c>
      <c r="H133" s="16">
        <v>15.54</v>
      </c>
      <c r="I133" s="5">
        <f>LOG(H133)</f>
        <v>1.1914510144648955</v>
      </c>
      <c r="J133" s="2">
        <v>8800</v>
      </c>
      <c r="K133" s="5">
        <f>LOG(J133)-2</f>
        <v>1.9444826721501687</v>
      </c>
      <c r="L133" s="4">
        <v>40</v>
      </c>
      <c r="M133" s="1" t="s">
        <v>3</v>
      </c>
      <c r="N133">
        <v>75.34</v>
      </c>
      <c r="O133">
        <v>73.6</v>
      </c>
      <c r="P133" s="24">
        <v>77.21</v>
      </c>
      <c r="Q133" s="20">
        <f t="shared" si="27"/>
        <v>77.08539905430578</v>
      </c>
      <c r="R133" s="20">
        <f t="shared" si="28"/>
        <v>75.51886066204773</v>
      </c>
      <c r="S133" s="35">
        <f t="shared" si="29"/>
        <v>78.75895845237123</v>
      </c>
      <c r="T133" s="20">
        <f>LOG(86-Q133)</f>
        <v>0.9501019071342682</v>
      </c>
      <c r="U133" s="20">
        <f>LOG(87-R133)</f>
        <v>1.059984987681605</v>
      </c>
      <c r="V133" s="21">
        <f>LOG(89-S133)</f>
        <v>1.0103441280641168</v>
      </c>
      <c r="W133">
        <v>22.94</v>
      </c>
      <c r="X133">
        <v>25.75</v>
      </c>
      <c r="Y133" s="3">
        <v>19.92</v>
      </c>
      <c r="Z133" s="1" t="s">
        <v>363</v>
      </c>
      <c r="AA133">
        <v>74.3</v>
      </c>
      <c r="AB133">
        <v>83.4</v>
      </c>
      <c r="AC133">
        <v>65.3</v>
      </c>
      <c r="AD133" s="8">
        <f t="shared" si="24"/>
        <v>1.877025615867249</v>
      </c>
      <c r="AE133" s="8">
        <f t="shared" si="25"/>
        <v>1.8668778143374989</v>
      </c>
      <c r="AF133" s="5">
        <f t="shared" si="26"/>
        <v>1.8876735524544475</v>
      </c>
      <c r="AG133" s="8">
        <f>LOG(W133)</f>
        <v>1.3605934135652489</v>
      </c>
      <c r="AH133" s="8">
        <f>LOG(X133)</f>
        <v>1.4107772333772097</v>
      </c>
      <c r="AI133" s="8">
        <f>LOG(Y133)</f>
        <v>1.2992893340876799</v>
      </c>
    </row>
    <row r="134" spans="1:35" ht="12.75">
      <c r="A134" s="1" t="s">
        <v>4</v>
      </c>
      <c r="B134" s="2">
        <v>71158647</v>
      </c>
      <c r="C134" s="6">
        <f>LOG(B134)-3</f>
        <v>4.852227681879281</v>
      </c>
      <c r="D134">
        <v>28.6</v>
      </c>
      <c r="E134">
        <v>28.4</v>
      </c>
      <c r="F134" s="3">
        <v>28.8</v>
      </c>
      <c r="G134" s="1" t="s">
        <v>4</v>
      </c>
      <c r="H134" s="16">
        <v>16.4</v>
      </c>
      <c r="I134" s="5">
        <f>LOG(H134)</f>
        <v>1.2148438480476977</v>
      </c>
      <c r="J134" s="2">
        <v>9000</v>
      </c>
      <c r="K134" s="5">
        <f>LOG(J134)-2</f>
        <v>1.9542425094393248</v>
      </c>
      <c r="L134" s="4">
        <v>42</v>
      </c>
      <c r="M134" s="1" t="s">
        <v>4</v>
      </c>
      <c r="N134">
        <v>72.88</v>
      </c>
      <c r="O134">
        <v>70.43</v>
      </c>
      <c r="P134" s="24">
        <v>75.46</v>
      </c>
      <c r="Q134" s="20">
        <f t="shared" si="27"/>
        <v>75.7449748874354</v>
      </c>
      <c r="R134" s="20">
        <f t="shared" si="28"/>
        <v>73.46255805458435</v>
      </c>
      <c r="S134" s="35">
        <f t="shared" si="29"/>
        <v>78.1318471865418</v>
      </c>
      <c r="T134" s="20">
        <f>LOG(86-Q134)</f>
        <v>1.0109367282085173</v>
      </c>
      <c r="U134" s="20">
        <f>LOG(87-R134)</f>
        <v>1.131536607189078</v>
      </c>
      <c r="V134" s="21">
        <f>LOG(89-S134)</f>
        <v>1.036155736258098</v>
      </c>
      <c r="W134">
        <v>38.33</v>
      </c>
      <c r="X134">
        <v>41.85</v>
      </c>
      <c r="Y134" s="3">
        <v>34.64</v>
      </c>
      <c r="Z134" s="1" t="s">
        <v>364</v>
      </c>
      <c r="AA134">
        <v>87.4</v>
      </c>
      <c r="AB134">
        <v>95.3</v>
      </c>
      <c r="AC134">
        <v>79.6</v>
      </c>
      <c r="AD134" s="8">
        <f t="shared" si="24"/>
        <v>1.8626083639649418</v>
      </c>
      <c r="AE134" s="8">
        <f t="shared" si="25"/>
        <v>1.8477576883923312</v>
      </c>
      <c r="AF134" s="5">
        <f t="shared" si="26"/>
        <v>1.8777168008649767</v>
      </c>
      <c r="AG134" s="8">
        <f>LOG(W134)</f>
        <v>1.583538819254352</v>
      </c>
      <c r="AH134" s="8">
        <f>LOG(X134)</f>
        <v>1.6216954623292787</v>
      </c>
      <c r="AI134" s="8">
        <f>LOG(Y134)</f>
        <v>1.539577883345309</v>
      </c>
    </row>
    <row r="135" spans="1:35" ht="12.75">
      <c r="A135" s="1" t="s">
        <v>160</v>
      </c>
      <c r="B135" s="2">
        <v>22276056</v>
      </c>
      <c r="C135" s="6">
        <f>LOG(B135)-3</f>
        <v>4.347838300996336</v>
      </c>
      <c r="D135">
        <v>36.9</v>
      </c>
      <c r="E135">
        <v>35.5</v>
      </c>
      <c r="F135" s="3">
        <v>38.2</v>
      </c>
      <c r="G135" s="1" t="s">
        <v>160</v>
      </c>
      <c r="H135" s="16">
        <v>10.67</v>
      </c>
      <c r="I135" s="5">
        <f>LOG(H135)</f>
        <v>1.02816441942447</v>
      </c>
      <c r="J135" s="2">
        <v>9100</v>
      </c>
      <c r="K135" s="5">
        <f>LOG(J135)-2</f>
        <v>1.9590413923210934</v>
      </c>
      <c r="L135" s="4">
        <v>28.8</v>
      </c>
      <c r="M135" s="1" t="s">
        <v>160</v>
      </c>
      <c r="N135">
        <v>71.91</v>
      </c>
      <c r="O135">
        <v>68.41</v>
      </c>
      <c r="P135" s="24">
        <v>75.62</v>
      </c>
      <c r="Q135" s="20">
        <f t="shared" si="27"/>
        <v>73.69838015173262</v>
      </c>
      <c r="R135" s="20">
        <f t="shared" si="28"/>
        <v>70.33116662724083</v>
      </c>
      <c r="S135" s="35">
        <f t="shared" si="29"/>
        <v>77.24321811363939</v>
      </c>
      <c r="T135" s="20">
        <f>LOG(86-Q135)</f>
        <v>1.0899623020772014</v>
      </c>
      <c r="U135" s="20">
        <f>LOG(87-R135)</f>
        <v>1.2219052052567452</v>
      </c>
      <c r="V135" s="21">
        <f>LOG(89-S135)</f>
        <v>1.0702884611739758</v>
      </c>
      <c r="W135">
        <v>24.6</v>
      </c>
      <c r="X135">
        <v>27.71</v>
      </c>
      <c r="Y135" s="3">
        <v>21.29</v>
      </c>
      <c r="Z135" s="1" t="s">
        <v>241</v>
      </c>
      <c r="AA135">
        <v>97.3</v>
      </c>
      <c r="AB135">
        <v>98.4</v>
      </c>
      <c r="AC135">
        <v>96.3</v>
      </c>
      <c r="AD135" s="8">
        <f t="shared" si="24"/>
        <v>1.8567892887533162</v>
      </c>
      <c r="AE135" s="8">
        <f t="shared" si="25"/>
        <v>1.8351195904245496</v>
      </c>
      <c r="AF135" s="5">
        <f t="shared" si="26"/>
        <v>1.878636673026517</v>
      </c>
      <c r="AG135" s="8">
        <f>LOG(W135)</f>
        <v>1.390935107103379</v>
      </c>
      <c r="AH135" s="8">
        <f>LOG(X135)</f>
        <v>1.4426365257822318</v>
      </c>
      <c r="AI135" s="8">
        <f>LOG(Y135)</f>
        <v>1.3281756614383224</v>
      </c>
    </row>
    <row r="136" spans="1:35" ht="12.75">
      <c r="A136" s="1" t="s">
        <v>193</v>
      </c>
      <c r="B136" s="2">
        <v>65068149</v>
      </c>
      <c r="C136" s="6">
        <f>LOG(B136)-3</f>
        <v>4.8133684524919635</v>
      </c>
      <c r="D136">
        <v>32.4</v>
      </c>
      <c r="E136">
        <v>31.6</v>
      </c>
      <c r="F136" s="3">
        <v>33.2</v>
      </c>
      <c r="G136" s="1" t="s">
        <v>193</v>
      </c>
      <c r="H136" s="16">
        <v>13.73</v>
      </c>
      <c r="I136" s="5">
        <f>LOG(H136)</f>
        <v>1.137670537236755</v>
      </c>
      <c r="J136" s="2">
        <v>9200</v>
      </c>
      <c r="K136" s="5">
        <f>LOG(J136)-2</f>
        <v>1.9637878273455551</v>
      </c>
      <c r="L136" s="4">
        <v>51.1</v>
      </c>
      <c r="M136" s="1" t="s">
        <v>193</v>
      </c>
      <c r="N136">
        <v>72.55</v>
      </c>
      <c r="O136">
        <v>70.24</v>
      </c>
      <c r="P136" s="24">
        <v>74.98</v>
      </c>
      <c r="Q136" s="20">
        <f t="shared" si="27"/>
        <v>73.92462926158079</v>
      </c>
      <c r="R136" s="20">
        <f t="shared" si="28"/>
        <v>71.66243481278129</v>
      </c>
      <c r="S136" s="35">
        <f t="shared" si="29"/>
        <v>76.29847632036967</v>
      </c>
      <c r="T136" s="20">
        <f>LOG(86-Q136)</f>
        <v>1.0819004733513349</v>
      </c>
      <c r="U136" s="20">
        <f>LOG(87-R136)</f>
        <v>1.1857564215632084</v>
      </c>
      <c r="V136" s="21">
        <f>LOG(89-S136)</f>
        <v>1.1038558222129349</v>
      </c>
      <c r="W136">
        <v>18.85</v>
      </c>
      <c r="X136">
        <v>20.13</v>
      </c>
      <c r="Y136" s="3">
        <v>17.51</v>
      </c>
      <c r="Z136" s="1" t="s">
        <v>358</v>
      </c>
      <c r="AA136">
        <v>92.6</v>
      </c>
      <c r="AB136">
        <v>94.9</v>
      </c>
      <c r="AC136">
        <v>90.5</v>
      </c>
      <c r="AD136" s="8">
        <f t="shared" si="24"/>
        <v>1.8606374167737547</v>
      </c>
      <c r="AE136" s="8">
        <f t="shared" si="25"/>
        <v>1.846584502898046</v>
      </c>
      <c r="AF136" s="5">
        <f t="shared" si="26"/>
        <v>1.874945436085532</v>
      </c>
      <c r="AG136" s="8">
        <f>LOG(W136)</f>
        <v>1.2753113545418118</v>
      </c>
      <c r="AH136" s="8">
        <f>LOG(X136)</f>
        <v>1.3038437748886544</v>
      </c>
      <c r="AI136" s="8">
        <f>LOG(Y136)</f>
        <v>1.2432861460834461</v>
      </c>
    </row>
    <row r="137" spans="1:35" ht="12.75">
      <c r="A137" s="1" t="s">
        <v>72</v>
      </c>
      <c r="B137" s="2">
        <v>15284929</v>
      </c>
      <c r="C137" s="6">
        <f>LOG(B137)-3</f>
        <v>4.184263425726169</v>
      </c>
      <c r="D137">
        <v>29.1</v>
      </c>
      <c r="E137">
        <v>27.5</v>
      </c>
      <c r="F137" s="3">
        <v>30.8</v>
      </c>
      <c r="G137" s="1" t="s">
        <v>72</v>
      </c>
      <c r="H137" s="16">
        <v>16.23</v>
      </c>
      <c r="I137" s="5">
        <f>LOG(H137)</f>
        <v>1.2103185198262318</v>
      </c>
      <c r="J137" s="2">
        <v>9400</v>
      </c>
      <c r="K137" s="5">
        <f>LOG(J137)-2</f>
        <v>1.9731278535996988</v>
      </c>
      <c r="L137" s="4">
        <v>31.5</v>
      </c>
      <c r="M137" s="1" t="s">
        <v>72</v>
      </c>
      <c r="N137">
        <v>67.22</v>
      </c>
      <c r="O137">
        <v>61.9</v>
      </c>
      <c r="P137" s="24">
        <v>72.84</v>
      </c>
      <c r="Q137" s="20">
        <f t="shared" si="27"/>
        <v>69.08624394657564</v>
      </c>
      <c r="R137" s="20">
        <f t="shared" si="28"/>
        <v>63.90932380224366</v>
      </c>
      <c r="S137" s="35">
        <f t="shared" si="29"/>
        <v>74.5026294788107</v>
      </c>
      <c r="T137" s="20">
        <f>LOG(86-Q137)</f>
        <v>1.22824006248466</v>
      </c>
      <c r="U137" s="20">
        <f>LOG(87-R137)</f>
        <v>1.363436651178512</v>
      </c>
      <c r="V137" s="21">
        <f>LOG(89-S137)</f>
        <v>1.1612892386698395</v>
      </c>
      <c r="W137">
        <v>27.41</v>
      </c>
      <c r="X137">
        <v>31.94</v>
      </c>
      <c r="Y137" s="3">
        <v>22.62</v>
      </c>
      <c r="Z137" s="1" t="s">
        <v>461</v>
      </c>
      <c r="AA137">
        <v>99.5</v>
      </c>
      <c r="AB137">
        <v>99.8</v>
      </c>
      <c r="AC137">
        <v>99.3</v>
      </c>
      <c r="AD137" s="8">
        <f t="shared" si="24"/>
        <v>1.8274985081334587</v>
      </c>
      <c r="AE137" s="8">
        <f t="shared" si="25"/>
        <v>1.7916906490201179</v>
      </c>
      <c r="AF137" s="5">
        <f t="shared" si="26"/>
        <v>1.8623699371228823</v>
      </c>
      <c r="AG137" s="8">
        <f>LOG(W137)</f>
        <v>1.4379090355394983</v>
      </c>
      <c r="AH137" s="8">
        <f>LOG(X137)</f>
        <v>1.504334911802464</v>
      </c>
      <c r="AI137" s="8">
        <f>LOG(Y137)</f>
        <v>1.3544926005894364</v>
      </c>
    </row>
    <row r="138" spans="1:35" ht="12.75">
      <c r="A138" s="1" t="s">
        <v>269</v>
      </c>
      <c r="B138" s="2">
        <v>7322858</v>
      </c>
      <c r="C138" s="6">
        <f>LOG(B138)-3</f>
        <v>3.8646806126682787</v>
      </c>
      <c r="D138">
        <v>40.9</v>
      </c>
      <c r="E138">
        <v>38.8</v>
      </c>
      <c r="F138" s="3">
        <v>43.1</v>
      </c>
      <c r="G138" s="1" t="s">
        <v>269</v>
      </c>
      <c r="H138" s="16">
        <v>9.62</v>
      </c>
      <c r="I138" s="5">
        <f>LOG(H138)</f>
        <v>0.983175072037813</v>
      </c>
      <c r="J138" s="2">
        <v>10700</v>
      </c>
      <c r="K138" s="5">
        <f>LOG(J138)-2</f>
        <v>2.0293837776852097</v>
      </c>
      <c r="L138" s="4">
        <v>31.6</v>
      </c>
      <c r="M138" s="1" t="s">
        <v>269</v>
      </c>
      <c r="N138">
        <v>72.57</v>
      </c>
      <c r="O138">
        <v>68.95</v>
      </c>
      <c r="P138" s="24">
        <v>76.4</v>
      </c>
      <c r="Q138" s="20">
        <f t="shared" si="27"/>
        <v>73.96806818645243</v>
      </c>
      <c r="R138" s="20">
        <f t="shared" si="28"/>
        <v>70.53184957789716</v>
      </c>
      <c r="S138" s="35">
        <f t="shared" si="29"/>
        <v>77.57698831032977</v>
      </c>
      <c r="T138" s="20">
        <f>LOG(86-Q138)</f>
        <v>1.0803353620537555</v>
      </c>
      <c r="U138" s="20">
        <f>LOG(87-R138)</f>
        <v>1.2166448252425521</v>
      </c>
      <c r="V138" s="21">
        <f>LOG(89-S138)</f>
        <v>1.0577806212274523</v>
      </c>
      <c r="W138">
        <v>19.16</v>
      </c>
      <c r="X138">
        <v>22.75</v>
      </c>
      <c r="Y138" s="3">
        <v>15.37</v>
      </c>
      <c r="Z138" s="1" t="s">
        <v>391</v>
      </c>
      <c r="AA138">
        <v>98.2</v>
      </c>
      <c r="AB138">
        <v>98.7</v>
      </c>
      <c r="AC138">
        <v>97.7</v>
      </c>
      <c r="AD138" s="8">
        <f t="shared" si="24"/>
        <v>1.860757123081542</v>
      </c>
      <c r="AE138" s="8">
        <f t="shared" si="25"/>
        <v>1.8385342705118686</v>
      </c>
      <c r="AF138" s="5">
        <f t="shared" si="26"/>
        <v>1.88309335857569</v>
      </c>
      <c r="AG138" s="8">
        <f>LOG(W138)</f>
        <v>1.2823955047425255</v>
      </c>
      <c r="AH138" s="8">
        <f>LOG(X138)</f>
        <v>1.3569814009931311</v>
      </c>
      <c r="AI138" s="8">
        <f>LOG(Y138)</f>
        <v>1.186673867499745</v>
      </c>
    </row>
    <row r="139" spans="1:35" ht="12.75">
      <c r="A139" s="1" t="s">
        <v>128</v>
      </c>
      <c r="B139" s="2">
        <v>108700891</v>
      </c>
      <c r="C139" s="6">
        <f>LOG(B139)-3</f>
        <v>5.036233103928037</v>
      </c>
      <c r="D139">
        <v>25.6</v>
      </c>
      <c r="E139">
        <v>24.6</v>
      </c>
      <c r="F139" s="3">
        <v>26.6</v>
      </c>
      <c r="G139" s="1" t="s">
        <v>128</v>
      </c>
      <c r="H139" s="16">
        <v>20.36</v>
      </c>
      <c r="I139" s="5">
        <f>LOG(H139)</f>
        <v>1.308777773664721</v>
      </c>
      <c r="J139" s="2">
        <v>10700</v>
      </c>
      <c r="K139" s="5">
        <f>LOG(J139)-2</f>
        <v>2.0293837776852097</v>
      </c>
      <c r="L139" s="4">
        <v>54.6</v>
      </c>
      <c r="M139" s="1" t="s">
        <v>128</v>
      </c>
      <c r="N139">
        <v>75.63</v>
      </c>
      <c r="O139">
        <v>72.84</v>
      </c>
      <c r="P139" s="24">
        <v>78.56</v>
      </c>
      <c r="Q139" s="20">
        <f t="shared" si="27"/>
        <v>77.12432040964126</v>
      </c>
      <c r="R139" s="20">
        <f t="shared" si="28"/>
        <v>74.42149909040738</v>
      </c>
      <c r="S139" s="35">
        <f t="shared" si="29"/>
        <v>79.95111871170016</v>
      </c>
      <c r="T139" s="20">
        <f>LOG(86-Q139)</f>
        <v>0.9482016159291918</v>
      </c>
      <c r="U139" s="20">
        <f>LOG(87-R139)</f>
        <v>1.0996288855062506</v>
      </c>
      <c r="V139" s="21">
        <f>LOG(89-S139)</f>
        <v>0.9565948907687635</v>
      </c>
      <c r="W139">
        <v>19.63</v>
      </c>
      <c r="X139">
        <v>21.54</v>
      </c>
      <c r="Y139" s="3">
        <v>17.62</v>
      </c>
      <c r="Z139" s="1" t="s">
        <v>209</v>
      </c>
      <c r="AA139">
        <v>91</v>
      </c>
      <c r="AB139">
        <v>92.4</v>
      </c>
      <c r="AC139">
        <v>89.6</v>
      </c>
      <c r="AD139" s="8">
        <f t="shared" si="24"/>
        <v>1.8786941003961084</v>
      </c>
      <c r="AE139" s="8">
        <f t="shared" si="25"/>
        <v>1.8623699371228823</v>
      </c>
      <c r="AF139" s="5">
        <f t="shared" si="26"/>
        <v>1.8952014747788932</v>
      </c>
      <c r="AG139" s="8">
        <f>LOG(W139)</f>
        <v>1.2929202996000062</v>
      </c>
      <c r="AH139" s="8">
        <f>LOG(X139)</f>
        <v>1.3332456989619628</v>
      </c>
      <c r="AI139" s="8">
        <f>LOG(Y139)</f>
        <v>1.2460059040760292</v>
      </c>
    </row>
    <row r="140" spans="1:35" ht="12.75">
      <c r="A140" s="1" t="s">
        <v>246</v>
      </c>
      <c r="B140" s="2">
        <v>69481</v>
      </c>
      <c r="C140" s="6">
        <f>LOG(B140)-3</f>
        <v>1.8418660603702914</v>
      </c>
      <c r="D140">
        <v>30.3</v>
      </c>
      <c r="E140">
        <v>29.8</v>
      </c>
      <c r="F140" s="3">
        <v>30.8</v>
      </c>
      <c r="G140" s="1" t="s">
        <v>246</v>
      </c>
      <c r="H140" s="16">
        <v>16.62</v>
      </c>
      <c r="I140" s="5">
        <f>LOG(H140)</f>
        <v>1.2206310194480923</v>
      </c>
      <c r="J140" s="2">
        <v>10900</v>
      </c>
      <c r="K140" s="5">
        <f>LOG(J140)-2</f>
        <v>2.037426497940624</v>
      </c>
      <c r="M140" s="1" t="s">
        <v>246</v>
      </c>
      <c r="N140">
        <v>72.42</v>
      </c>
      <c r="O140">
        <v>70.03</v>
      </c>
      <c r="P140" s="24">
        <v>74.94</v>
      </c>
      <c r="Q140" s="20">
        <f t="shared" si="27"/>
        <v>73.74838551958767</v>
      </c>
      <c r="R140" s="20">
        <f t="shared" si="28"/>
        <v>71.58210038752159</v>
      </c>
      <c r="S140" s="35">
        <f t="shared" si="29"/>
        <v>76.0172476766365</v>
      </c>
      <c r="T140" s="20">
        <f>LOG(86-Q140)</f>
        <v>1.088193322474741</v>
      </c>
      <c r="U140" s="20">
        <f>LOG(87-R140)</f>
        <v>1.1880252136084875</v>
      </c>
      <c r="V140" s="21">
        <f>LOG(89-S140)</f>
        <v>1.1133667719818663</v>
      </c>
      <c r="W140">
        <v>18.26</v>
      </c>
      <c r="X140">
        <v>21.99</v>
      </c>
      <c r="Y140" s="3">
        <v>14.36</v>
      </c>
      <c r="Z140" s="1" t="s">
        <v>101</v>
      </c>
      <c r="AA140">
        <v>85.8</v>
      </c>
      <c r="AB140"/>
      <c r="AC140"/>
      <c r="AD140" s="8">
        <f t="shared" si="24"/>
        <v>1.8598585204809928</v>
      </c>
      <c r="AE140" s="8">
        <f t="shared" si="25"/>
        <v>1.8452841263479915</v>
      </c>
      <c r="AF140" s="5">
        <f t="shared" si="26"/>
        <v>1.874713688757779</v>
      </c>
      <c r="AG140" s="8">
        <f>LOG(W140)</f>
        <v>1.2615007731982801</v>
      </c>
      <c r="AH140" s="8">
        <f>LOG(X140)</f>
        <v>1.3422252293607904</v>
      </c>
      <c r="AI140" s="8">
        <f>LOG(Y140)</f>
        <v>1.1571544399062814</v>
      </c>
    </row>
    <row r="141" spans="1:35" ht="12.75">
      <c r="A141" s="1" t="s">
        <v>265</v>
      </c>
      <c r="B141" s="2">
        <v>1815508</v>
      </c>
      <c r="C141" s="6">
        <f>LOG(B141)-3</f>
        <v>3.25899816696315</v>
      </c>
      <c r="D141">
        <v>20.9</v>
      </c>
      <c r="E141">
        <v>20.7</v>
      </c>
      <c r="F141" s="3">
        <v>21.1</v>
      </c>
      <c r="G141" s="1" t="s">
        <v>265</v>
      </c>
      <c r="H141" s="16">
        <v>23.17</v>
      </c>
      <c r="I141" s="5">
        <f>LOG(H141)</f>
        <v>1.3649260337899756</v>
      </c>
      <c r="J141" s="2">
        <v>10900</v>
      </c>
      <c r="K141" s="5">
        <f>LOG(J141)-2</f>
        <v>2.037426497940624</v>
      </c>
      <c r="L141" s="4">
        <v>63</v>
      </c>
      <c r="M141" s="1" t="s">
        <v>265</v>
      </c>
      <c r="N141">
        <v>50.58</v>
      </c>
      <c r="O141">
        <v>51.55</v>
      </c>
      <c r="P141" s="24">
        <v>49.58</v>
      </c>
      <c r="Q141" s="20">
        <f t="shared" si="27"/>
        <v>52.86029727100614</v>
      </c>
      <c r="R141" s="20">
        <f t="shared" si="28"/>
        <v>53.933045718234936</v>
      </c>
      <c r="S141" s="35">
        <f t="shared" si="29"/>
        <v>51.75749660432557</v>
      </c>
      <c r="T141" s="20">
        <f>LOG(86-Q141)</f>
        <v>1.520348608376117</v>
      </c>
      <c r="U141" s="20">
        <f>LOG(87-R141)</f>
        <v>1.5193941949276688</v>
      </c>
      <c r="V141" s="21">
        <f>LOG(89-S141)</f>
        <v>1.5710388660361072</v>
      </c>
      <c r="W141">
        <v>43.97</v>
      </c>
      <c r="X141">
        <v>45.02</v>
      </c>
      <c r="Y141" s="3">
        <v>42.9</v>
      </c>
      <c r="Z141" s="1" t="s">
        <v>387</v>
      </c>
      <c r="AA141">
        <v>81.2</v>
      </c>
      <c r="AB141">
        <v>80.4</v>
      </c>
      <c r="AC141">
        <v>81.8</v>
      </c>
      <c r="AD141" s="8">
        <f t="shared" si="24"/>
        <v>1.703978825008386</v>
      </c>
      <c r="AE141" s="8">
        <f t="shared" si="25"/>
        <v>1.7122286696195352</v>
      </c>
      <c r="AF141" s="5">
        <f t="shared" si="26"/>
        <v>1.6953065224318027</v>
      </c>
      <c r="AG141" s="8">
        <f>LOG(W141)</f>
        <v>1.6431564656197062</v>
      </c>
      <c r="AH141" s="8">
        <f>LOG(X141)</f>
        <v>1.6534054906645013</v>
      </c>
      <c r="AI141" s="8">
        <f>LOG(Y141)</f>
        <v>1.6324572921847242</v>
      </c>
    </row>
    <row r="142" spans="1:35" ht="12.75">
      <c r="A142" s="1" t="s">
        <v>13</v>
      </c>
      <c r="B142" s="2">
        <v>3460607</v>
      </c>
      <c r="C142" s="6">
        <f>LOG(B142)-3</f>
        <v>3.539152281922722</v>
      </c>
      <c r="D142">
        <v>32.9</v>
      </c>
      <c r="E142">
        <v>31.5</v>
      </c>
      <c r="F142" s="3">
        <v>34.4</v>
      </c>
      <c r="G142" s="1" t="s">
        <v>13</v>
      </c>
      <c r="H142" s="16">
        <v>14.41</v>
      </c>
      <c r="I142" s="5">
        <f>LOG(H142)</f>
        <v>1.1586639808139894</v>
      </c>
      <c r="J142" s="2">
        <v>10900</v>
      </c>
      <c r="K142" s="5">
        <f>LOG(J142)-2</f>
        <v>2.037426497940624</v>
      </c>
      <c r="L142" s="4">
        <v>45.2</v>
      </c>
      <c r="M142" s="1" t="s">
        <v>13</v>
      </c>
      <c r="N142">
        <v>75.93</v>
      </c>
      <c r="O142">
        <v>72.68</v>
      </c>
      <c r="P142" s="24">
        <v>79.3</v>
      </c>
      <c r="Q142" s="20">
        <f t="shared" si="27"/>
        <v>76.84161622704913</v>
      </c>
      <c r="R142" s="20">
        <f t="shared" si="28"/>
        <v>73.66018590789753</v>
      </c>
      <c r="S142" s="35">
        <f t="shared" si="29"/>
        <v>80.13007448130892</v>
      </c>
      <c r="T142" s="20">
        <f>LOG(86-Q142)</f>
        <v>0.9618188382507239</v>
      </c>
      <c r="U142" s="20">
        <f>LOG(87-R142)</f>
        <v>1.1251497771564944</v>
      </c>
      <c r="V142" s="21">
        <f>LOG(89-S142)</f>
        <v>0.9479199730496205</v>
      </c>
      <c r="W142">
        <v>12.02</v>
      </c>
      <c r="X142">
        <v>13.49</v>
      </c>
      <c r="Y142" s="3">
        <v>10.49</v>
      </c>
      <c r="Z142" s="1" t="s">
        <v>372</v>
      </c>
      <c r="AA142">
        <v>98</v>
      </c>
      <c r="AB142">
        <v>97.6</v>
      </c>
      <c r="AC142">
        <v>98.4</v>
      </c>
      <c r="AD142" s="8">
        <f t="shared" si="24"/>
        <v>1.8804133998779167</v>
      </c>
      <c r="AE142" s="8">
        <f t="shared" si="25"/>
        <v>1.8614149186359967</v>
      </c>
      <c r="AF142" s="5">
        <f t="shared" si="26"/>
        <v>1.8992731873176039</v>
      </c>
      <c r="AG142" s="8">
        <f>LOG(W142)</f>
        <v>1.0799044676667207</v>
      </c>
      <c r="AH142" s="8">
        <f>LOG(X142)</f>
        <v>1.1300119496719043</v>
      </c>
      <c r="AI142" s="8">
        <f>LOG(Y142)</f>
        <v>1.0207754881935578</v>
      </c>
    </row>
    <row r="143" spans="1:35" ht="12.75">
      <c r="A143" s="1" t="s">
        <v>6</v>
      </c>
      <c r="B143" s="2">
        <v>21746</v>
      </c>
      <c r="C143" s="6">
        <f>LOG(B143)-3</f>
        <v>1.3373793836958194</v>
      </c>
      <c r="D143">
        <v>27.7</v>
      </c>
      <c r="E143">
        <v>28.4</v>
      </c>
      <c r="F143" s="3">
        <v>26.9</v>
      </c>
      <c r="G143" s="1" t="s">
        <v>6</v>
      </c>
      <c r="H143" s="16">
        <v>21.48</v>
      </c>
      <c r="I143" s="5">
        <f>LOG(H143)</f>
        <v>1.332034277027518</v>
      </c>
      <c r="J143" s="2">
        <v>11500</v>
      </c>
      <c r="K143" s="5">
        <f>LOG(J143)-2</f>
        <v>2.060697840353612</v>
      </c>
      <c r="M143" s="1" t="s">
        <v>6</v>
      </c>
      <c r="N143">
        <v>74.95</v>
      </c>
      <c r="O143">
        <v>72.69</v>
      </c>
      <c r="P143" s="24">
        <v>77.32</v>
      </c>
      <c r="Q143" s="20">
        <f t="shared" si="27"/>
        <v>76.05328326398052</v>
      </c>
      <c r="R143" s="20">
        <f t="shared" si="28"/>
        <v>73.92980671414038</v>
      </c>
      <c r="S143" s="35">
        <f t="shared" si="29"/>
        <v>78.26964392382379</v>
      </c>
      <c r="T143" s="20">
        <f>LOG(86-Q143)</f>
        <v>0.9976797502192641</v>
      </c>
      <c r="U143" s="20">
        <f>LOG(87-R143)</f>
        <v>1.1162820101024702</v>
      </c>
      <c r="V143" s="21">
        <f>LOG(89-S143)</f>
        <v>1.0306141338347876</v>
      </c>
      <c r="W143">
        <v>14.7</v>
      </c>
      <c r="X143">
        <v>17</v>
      </c>
      <c r="Y143" s="3">
        <v>12.29</v>
      </c>
      <c r="Z143" s="1" t="s">
        <v>366</v>
      </c>
      <c r="AA143">
        <v>98</v>
      </c>
      <c r="AB143">
        <v>99</v>
      </c>
      <c r="AC143">
        <v>98</v>
      </c>
      <c r="AD143" s="8">
        <f t="shared" si="24"/>
        <v>1.8747716371842982</v>
      </c>
      <c r="AE143" s="8">
        <f t="shared" si="25"/>
        <v>1.8614746688571686</v>
      </c>
      <c r="AF143" s="5">
        <f t="shared" si="26"/>
        <v>1.8882918453565154</v>
      </c>
      <c r="AG143" s="8">
        <f>LOG(W143)</f>
        <v>1.167317334748176</v>
      </c>
      <c r="AH143" s="8">
        <f>LOG(X143)</f>
        <v>1.2304489213782739</v>
      </c>
      <c r="AI143" s="8">
        <f>LOG(Y143)</f>
        <v>1.089551882886454</v>
      </c>
    </row>
    <row r="144" spans="1:35" ht="12.75">
      <c r="A144" s="1" t="s">
        <v>161</v>
      </c>
      <c r="B144" s="2">
        <v>141377752</v>
      </c>
      <c r="C144" s="6">
        <f>LOG(B144)-3</f>
        <v>5.150381071809951</v>
      </c>
      <c r="D144">
        <v>38.2</v>
      </c>
      <c r="E144">
        <v>35</v>
      </c>
      <c r="F144" s="3">
        <v>41.3</v>
      </c>
      <c r="G144" s="1" t="s">
        <v>161</v>
      </c>
      <c r="H144" s="16">
        <v>10.92</v>
      </c>
      <c r="I144" s="5">
        <f>LOG(H144)</f>
        <v>1.0382226383687185</v>
      </c>
      <c r="J144" s="2">
        <v>12200</v>
      </c>
      <c r="K144" s="5">
        <f>LOG(J144)-2</f>
        <v>2.0863598306747484</v>
      </c>
      <c r="L144" s="4">
        <v>40.5</v>
      </c>
      <c r="M144" s="1" t="s">
        <v>161</v>
      </c>
      <c r="N144">
        <v>65.87</v>
      </c>
      <c r="O144">
        <v>59.12</v>
      </c>
      <c r="P144" s="24">
        <v>73.03</v>
      </c>
      <c r="Q144" s="20">
        <f t="shared" si="27"/>
        <v>66.59548607600057</v>
      </c>
      <c r="R144" s="20">
        <f t="shared" si="28"/>
        <v>59.86165687664574</v>
      </c>
      <c r="S144" s="35">
        <f t="shared" si="29"/>
        <v>73.71497506511336</v>
      </c>
      <c r="T144" s="20">
        <f>LOG(86-Q144)</f>
        <v>1.2879027682938229</v>
      </c>
      <c r="U144" s="20">
        <f>LOG(87-R144)</f>
        <v>1.433583329161964</v>
      </c>
      <c r="V144" s="21">
        <f>LOG(89-S144)</f>
        <v>1.1842661515393624</v>
      </c>
      <c r="W144">
        <v>11.06</v>
      </c>
      <c r="X144">
        <v>12.6</v>
      </c>
      <c r="Y144" s="3">
        <v>9.42</v>
      </c>
      <c r="Z144" s="1" t="s">
        <v>242</v>
      </c>
      <c r="AA144">
        <v>99.4</v>
      </c>
      <c r="AB144">
        <v>99.7</v>
      </c>
      <c r="AC144">
        <v>99.2</v>
      </c>
      <c r="AD144" s="8">
        <f t="shared" si="24"/>
        <v>1.8186876634415137</v>
      </c>
      <c r="AE144" s="8">
        <f t="shared" si="25"/>
        <v>1.7717344253867693</v>
      </c>
      <c r="AF144" s="5">
        <f t="shared" si="26"/>
        <v>1.86350130064145</v>
      </c>
      <c r="AG144" s="8">
        <f>LOG(W144)</f>
        <v>1.0437551269686796</v>
      </c>
      <c r="AH144" s="8">
        <f>LOG(X144)</f>
        <v>1.100370545117563</v>
      </c>
      <c r="AI144" s="8">
        <f>LOG(Y144)</f>
        <v>0.9740509027928773</v>
      </c>
    </row>
    <row r="145" spans="1:35" ht="12.75">
      <c r="A145" s="1" t="s">
        <v>84</v>
      </c>
      <c r="B145" s="2">
        <v>6036914</v>
      </c>
      <c r="C145" s="6">
        <f>LOG(B145)-3</f>
        <v>3.780814989073371</v>
      </c>
      <c r="D145">
        <v>23.3</v>
      </c>
      <c r="E145">
        <v>23.4</v>
      </c>
      <c r="F145" s="3">
        <v>23.2</v>
      </c>
      <c r="G145" s="1" t="s">
        <v>84</v>
      </c>
      <c r="H145" s="16">
        <v>26.09</v>
      </c>
      <c r="I145" s="5">
        <f>LOG(H145)</f>
        <v>1.4164740791002208</v>
      </c>
      <c r="J145" s="2">
        <v>12300</v>
      </c>
      <c r="K145" s="5">
        <f>LOG(J145)-2</f>
        <v>2.089905111439398</v>
      </c>
      <c r="M145" s="1" t="s">
        <v>84</v>
      </c>
      <c r="N145">
        <v>76.88</v>
      </c>
      <c r="O145">
        <v>74.64</v>
      </c>
      <c r="P145" s="24">
        <v>79.23</v>
      </c>
      <c r="Q145" s="20">
        <f t="shared" si="27"/>
        <v>78.6520190752983</v>
      </c>
      <c r="R145" s="20">
        <f t="shared" si="28"/>
        <v>76.53362805534756</v>
      </c>
      <c r="S145" s="35">
        <f t="shared" si="29"/>
        <v>80.86483313425826</v>
      </c>
      <c r="T145" s="20">
        <f>LOG(86-Q145)</f>
        <v>0.8661680202103161</v>
      </c>
      <c r="U145" s="20">
        <f>LOG(87-R145)</f>
        <v>1.0197961642503763</v>
      </c>
      <c r="V145" s="21">
        <f>LOG(89-S145)</f>
        <v>0.9103664654631201</v>
      </c>
      <c r="W145">
        <v>22.82</v>
      </c>
      <c r="X145">
        <v>25.07</v>
      </c>
      <c r="Y145" s="3">
        <v>20.47</v>
      </c>
      <c r="Z145" s="1" t="s">
        <v>472</v>
      </c>
      <c r="AA145">
        <v>82.6</v>
      </c>
      <c r="AB145">
        <v>92.4</v>
      </c>
      <c r="AC145">
        <v>72</v>
      </c>
      <c r="AD145" s="8">
        <f t="shared" si="24"/>
        <v>1.8858133746604888</v>
      </c>
      <c r="AE145" s="8">
        <f t="shared" si="25"/>
        <v>1.8729716307384436</v>
      </c>
      <c r="AF145" s="5">
        <f t="shared" si="26"/>
        <v>1.8988896559265864</v>
      </c>
      <c r="AG145" s="8">
        <f>LOG(W145)</f>
        <v>1.3583156400821959</v>
      </c>
      <c r="AH145" s="8">
        <f>LOG(X145)</f>
        <v>1.3991543339582164</v>
      </c>
      <c r="AI145" s="8">
        <f>LOG(Y145)</f>
        <v>1.3111178426625056</v>
      </c>
    </row>
    <row r="146" spans="1:35" ht="12.75">
      <c r="A146" s="1" t="s">
        <v>286</v>
      </c>
      <c r="B146" s="2">
        <v>21750</v>
      </c>
      <c r="C146" s="6">
        <f>LOG(B146)-3</f>
        <v>1.3374592612906557</v>
      </c>
      <c r="D146">
        <v>26.8</v>
      </c>
      <c r="E146">
        <v>26.3</v>
      </c>
      <c r="F146" s="3">
        <v>27.2</v>
      </c>
      <c r="G146" s="1" t="s">
        <v>286</v>
      </c>
      <c r="H146" s="16">
        <v>18.02</v>
      </c>
      <c r="I146" s="5">
        <f>LOG(H146)</f>
        <v>1.255754786643044</v>
      </c>
      <c r="J146" s="2">
        <v>12500</v>
      </c>
      <c r="K146" s="5">
        <f>LOG(J146)-2</f>
        <v>2.0969100130080562</v>
      </c>
      <c r="L146" s="4">
        <v>46.5</v>
      </c>
      <c r="M146" s="1" t="s">
        <v>286</v>
      </c>
      <c r="N146">
        <v>77.21</v>
      </c>
      <c r="O146">
        <v>74.61</v>
      </c>
      <c r="P146" s="24">
        <v>79.94</v>
      </c>
      <c r="Q146" s="20">
        <f t="shared" si="27"/>
        <v>77.93705517136945</v>
      </c>
      <c r="R146" s="20">
        <f t="shared" si="28"/>
        <v>75.37757659041306</v>
      </c>
      <c r="S146" s="35">
        <f t="shared" si="29"/>
        <v>80.61915136111027</v>
      </c>
      <c r="T146" s="20">
        <f>LOG(86-Q146)</f>
        <v>0.9064936881134683</v>
      </c>
      <c r="U146" s="20">
        <f>LOG(87-R146)</f>
        <v>1.0652966929146337</v>
      </c>
      <c r="V146" s="21">
        <f>LOG(89-S146)</f>
        <v>0.9232879972133655</v>
      </c>
      <c r="W146">
        <v>9.45</v>
      </c>
      <c r="X146">
        <v>10.32</v>
      </c>
      <c r="Y146" s="3">
        <v>8.53</v>
      </c>
      <c r="Z146" s="1" t="s">
        <v>408</v>
      </c>
      <c r="AA146">
        <v>96</v>
      </c>
      <c r="AB146">
        <v>95.9</v>
      </c>
      <c r="AC146">
        <v>96.1</v>
      </c>
      <c r="AD146" s="8">
        <f t="shared" si="24"/>
        <v>1.8876735524544475</v>
      </c>
      <c r="AE146" s="8">
        <f t="shared" si="25"/>
        <v>1.8727970399895983</v>
      </c>
      <c r="AF146" s="5">
        <f t="shared" si="26"/>
        <v>1.902764143924086</v>
      </c>
      <c r="AG146" s="8">
        <f>LOG(W146)</f>
        <v>0.9754318085092629</v>
      </c>
      <c r="AH146" s="8">
        <f>LOG(X146)</f>
        <v>1.0136796972911926</v>
      </c>
      <c r="AI146" s="8">
        <f>LOG(Y146)</f>
        <v>0.930949031167523</v>
      </c>
    </row>
    <row r="147" spans="1:35" ht="12.75">
      <c r="A147" s="1" t="s">
        <v>146</v>
      </c>
      <c r="B147" s="2">
        <v>84546</v>
      </c>
      <c r="C147" s="6">
        <f>LOG(B147)-3</f>
        <v>1.927093065286555</v>
      </c>
      <c r="D147">
        <v>29.7</v>
      </c>
      <c r="E147">
        <v>31.8</v>
      </c>
      <c r="F147" s="3">
        <v>28.7</v>
      </c>
      <c r="G147" s="1" t="s">
        <v>146</v>
      </c>
      <c r="H147" s="16">
        <v>19.27</v>
      </c>
      <c r="I147" s="5">
        <f>LOG(H147)</f>
        <v>1.284881714655453</v>
      </c>
      <c r="J147" s="2">
        <v>12500</v>
      </c>
      <c r="K147" s="5">
        <f>LOG(J147)-2</f>
        <v>2.0969100130080562</v>
      </c>
      <c r="M147" s="1" t="s">
        <v>146</v>
      </c>
      <c r="N147">
        <v>76.29</v>
      </c>
      <c r="O147">
        <v>73.7</v>
      </c>
      <c r="P147" s="24">
        <v>79.05</v>
      </c>
      <c r="Q147" s="20">
        <f t="shared" si="27"/>
        <v>76.80929366158183</v>
      </c>
      <c r="R147" s="20">
        <f t="shared" si="28"/>
        <v>74.19774466371324</v>
      </c>
      <c r="S147" s="35">
        <f t="shared" si="29"/>
        <v>79.59149540332893</v>
      </c>
      <c r="T147" s="20">
        <f>LOG(86-Q147)</f>
        <v>0.9633488897418577</v>
      </c>
      <c r="U147" s="20">
        <f>LOG(87-R147)</f>
        <v>1.107286484790292</v>
      </c>
      <c r="V147" s="21">
        <f>LOG(89-S147)</f>
        <v>0.973520601426916</v>
      </c>
      <c r="W147">
        <v>6.85</v>
      </c>
      <c r="X147">
        <v>6.8</v>
      </c>
      <c r="Y147" s="3">
        <v>6.89</v>
      </c>
      <c r="Z147" s="1" t="s">
        <v>227</v>
      </c>
      <c r="AA147">
        <v>97</v>
      </c>
      <c r="AB147">
        <v>97</v>
      </c>
      <c r="AC147">
        <v>96</v>
      </c>
      <c r="AD147" s="8">
        <f t="shared" si="24"/>
        <v>1.8824676148953714</v>
      </c>
      <c r="AE147" s="8">
        <f t="shared" si="25"/>
        <v>1.8674674878590516</v>
      </c>
      <c r="AF147" s="5">
        <f t="shared" si="26"/>
        <v>1.8979018742682279</v>
      </c>
      <c r="AG147" s="8">
        <f>LOG(W147)</f>
        <v>0.8356905714924255</v>
      </c>
      <c r="AH147" s="8">
        <f>LOG(X147)</f>
        <v>0.8325089127062363</v>
      </c>
      <c r="AI147" s="8">
        <f>LOG(Y147)</f>
        <v>0.8382192219076258</v>
      </c>
    </row>
    <row r="148" spans="1:35" ht="12.75">
      <c r="A148" s="1" t="s">
        <v>280</v>
      </c>
      <c r="B148" s="2">
        <v>16284741</v>
      </c>
      <c r="C148" s="6">
        <f>LOG(B148)-3</f>
        <v>4.21178085573692</v>
      </c>
      <c r="D148">
        <v>30.7</v>
      </c>
      <c r="E148">
        <v>29.8</v>
      </c>
      <c r="F148" s="3">
        <v>31.7</v>
      </c>
      <c r="G148" s="1" t="s">
        <v>280</v>
      </c>
      <c r="H148" s="16">
        <v>15.03</v>
      </c>
      <c r="I148" s="5">
        <f>LOG(H148)</f>
        <v>1.176958980586908</v>
      </c>
      <c r="J148" s="2">
        <v>12700</v>
      </c>
      <c r="K148" s="5">
        <f>LOG(J148)-2</f>
        <v>2.1038037209559572</v>
      </c>
      <c r="L148" s="4">
        <v>53.8</v>
      </c>
      <c r="M148" s="1" t="s">
        <v>280</v>
      </c>
      <c r="N148">
        <v>76.96</v>
      </c>
      <c r="O148">
        <v>73.69</v>
      </c>
      <c r="P148" s="24">
        <v>80.4</v>
      </c>
      <c r="Q148" s="20">
        <f t="shared" si="27"/>
        <v>77.60037916986003</v>
      </c>
      <c r="R148" s="20">
        <f t="shared" si="28"/>
        <v>74.35681343411612</v>
      </c>
      <c r="S148" s="35">
        <f t="shared" si="29"/>
        <v>81.00725506595057</v>
      </c>
      <c r="T148" s="20">
        <f>LOG(86-Q148)</f>
        <v>0.9242596818839529</v>
      </c>
      <c r="U148" s="20">
        <f>LOG(87-R148)</f>
        <v>1.1018565465386212</v>
      </c>
      <c r="V148" s="21">
        <f>LOG(89-S148)</f>
        <v>0.9026959539054016</v>
      </c>
      <c r="W148">
        <v>8.36</v>
      </c>
      <c r="X148">
        <v>9.09</v>
      </c>
      <c r="Y148" s="3">
        <v>7.59</v>
      </c>
      <c r="Z148" s="1" t="s">
        <v>402</v>
      </c>
      <c r="AA148">
        <v>95.7</v>
      </c>
      <c r="AB148">
        <v>95.8</v>
      </c>
      <c r="AC148">
        <v>95.6</v>
      </c>
      <c r="AD148" s="8">
        <f t="shared" si="24"/>
        <v>1.8862650590297565</v>
      </c>
      <c r="AE148" s="8">
        <f t="shared" si="25"/>
        <v>1.8674085565227911</v>
      </c>
      <c r="AF148" s="5">
        <f t="shared" si="26"/>
        <v>1.9052560487484513</v>
      </c>
      <c r="AG148" s="8">
        <f>LOG(W148)</f>
        <v>0.9222062774390164</v>
      </c>
      <c r="AH148" s="8">
        <f>LOG(X148)</f>
        <v>0.9585638832219674</v>
      </c>
      <c r="AI148" s="8">
        <f>LOG(Y148)</f>
        <v>0.8802417758954804</v>
      </c>
    </row>
    <row r="149" spans="1:35" ht="12.75">
      <c r="A149" s="1" t="s">
        <v>92</v>
      </c>
      <c r="B149" s="2">
        <v>24821286</v>
      </c>
      <c r="C149" s="6">
        <f>LOG(B149)-3</f>
        <v>4.394824278703217</v>
      </c>
      <c r="D149">
        <v>24.4</v>
      </c>
      <c r="E149">
        <v>23.8</v>
      </c>
      <c r="F149" s="3">
        <v>25</v>
      </c>
      <c r="G149" s="1" t="s">
        <v>92</v>
      </c>
      <c r="H149" s="16">
        <v>22.65</v>
      </c>
      <c r="I149" s="5">
        <f>LOG(H149)</f>
        <v>1.3550682063488506</v>
      </c>
      <c r="J149" s="2">
        <v>12900</v>
      </c>
      <c r="K149" s="5">
        <f>LOG(J149)-2</f>
        <v>2.110589710299249</v>
      </c>
      <c r="L149" s="4">
        <v>46.1</v>
      </c>
      <c r="M149" s="1" t="s">
        <v>92</v>
      </c>
      <c r="N149">
        <v>72.76</v>
      </c>
      <c r="O149">
        <v>70.05</v>
      </c>
      <c r="P149" s="24">
        <v>75.65</v>
      </c>
      <c r="Q149" s="20">
        <f t="shared" si="27"/>
        <v>73.9728080701255</v>
      </c>
      <c r="R149" s="20">
        <f t="shared" si="28"/>
        <v>71.40601994412383</v>
      </c>
      <c r="S149" s="35">
        <f t="shared" si="29"/>
        <v>76.6945852768201</v>
      </c>
      <c r="T149" s="20">
        <f>LOG(86-Q149)</f>
        <v>1.0801642414948638</v>
      </c>
      <c r="U149" s="20">
        <f>LOG(87-R149)</f>
        <v>1.1929569744384292</v>
      </c>
      <c r="V149" s="21">
        <f>LOG(89-S149)</f>
        <v>1.0900962550931406</v>
      </c>
      <c r="W149">
        <v>16.62</v>
      </c>
      <c r="X149">
        <v>19.26</v>
      </c>
      <c r="Y149" s="3">
        <v>13.8</v>
      </c>
      <c r="Z149" s="1" t="s">
        <v>202</v>
      </c>
      <c r="AA149">
        <v>88.7</v>
      </c>
      <c r="AB149">
        <v>92</v>
      </c>
      <c r="AC149">
        <v>85.4</v>
      </c>
      <c r="AD149" s="8">
        <f t="shared" si="24"/>
        <v>1.861892690391446</v>
      </c>
      <c r="AE149" s="8">
        <f t="shared" si="25"/>
        <v>1.8454081396217934</v>
      </c>
      <c r="AF149" s="5">
        <f t="shared" si="26"/>
        <v>1.8788089323592057</v>
      </c>
      <c r="AG149" s="8">
        <f>LOG(W149)</f>
        <v>1.2206310194480923</v>
      </c>
      <c r="AH149" s="8">
        <f>LOG(X149)</f>
        <v>1.2846562827885157</v>
      </c>
      <c r="AI149" s="8">
        <f>LOG(Y149)</f>
        <v>1.1398790864012365</v>
      </c>
    </row>
    <row r="150" spans="1:35" ht="12.75">
      <c r="A150" s="1" t="s">
        <v>181</v>
      </c>
      <c r="B150" s="2">
        <v>43997828</v>
      </c>
      <c r="C150" s="6">
        <f>LOG(B150)-3</f>
        <v>4.643431237602153</v>
      </c>
      <c r="D150">
        <v>24.3</v>
      </c>
      <c r="E150">
        <v>23.5</v>
      </c>
      <c r="F150" s="3">
        <v>25.1</v>
      </c>
      <c r="G150" s="1" t="s">
        <v>181</v>
      </c>
      <c r="H150" s="16">
        <v>17.94</v>
      </c>
      <c r="I150" s="5">
        <f>LOG(H150)</f>
        <v>1.2538224387080734</v>
      </c>
      <c r="J150" s="2">
        <v>13300</v>
      </c>
      <c r="K150" s="5">
        <f>LOG(J150)-2</f>
        <v>2.123851640967086</v>
      </c>
      <c r="L150" s="4">
        <v>59.3</v>
      </c>
      <c r="M150" s="1" t="s">
        <v>181</v>
      </c>
      <c r="N150">
        <v>42.45</v>
      </c>
      <c r="O150">
        <v>43.21</v>
      </c>
      <c r="P150" s="24">
        <v>41.66</v>
      </c>
      <c r="Q150" s="20">
        <f t="shared" si="27"/>
        <v>45.06949051628817</v>
      </c>
      <c r="R150" s="20">
        <f t="shared" si="28"/>
        <v>46.04562189851129</v>
      </c>
      <c r="S150" s="35">
        <f t="shared" si="29"/>
        <v>44.064734790713445</v>
      </c>
      <c r="T150" s="20">
        <f>LOG(86-Q150)</f>
        <v>1.6120471505721583</v>
      </c>
      <c r="U150" s="20">
        <f>LOG(87-R150)</f>
        <v>1.6123003354904122</v>
      </c>
      <c r="V150" s="21">
        <f>LOG(89-S150)</f>
        <v>1.6525873092533157</v>
      </c>
      <c r="W150">
        <v>59.44</v>
      </c>
      <c r="X150">
        <v>62.95</v>
      </c>
      <c r="Y150" s="3">
        <v>55.84</v>
      </c>
      <c r="Z150" s="1" t="s">
        <v>346</v>
      </c>
      <c r="AA150">
        <v>86.4</v>
      </c>
      <c r="AB150">
        <v>87</v>
      </c>
      <c r="AC150">
        <v>85.7</v>
      </c>
      <c r="AD150" s="8">
        <f t="shared" si="24"/>
        <v>1.6278776945799716</v>
      </c>
      <c r="AE150" s="8">
        <f t="shared" si="25"/>
        <v>1.63558426631123</v>
      </c>
      <c r="AF150" s="5">
        <f t="shared" si="26"/>
        <v>1.619719265611727</v>
      </c>
      <c r="AG150" s="8">
        <f>LOG(W150)</f>
        <v>1.7740788007525188</v>
      </c>
      <c r="AH150" s="8">
        <f>LOG(X150)</f>
        <v>1.7989957344438814</v>
      </c>
      <c r="AI150" s="8">
        <f>LOG(Y150)</f>
        <v>1.7469454096151047</v>
      </c>
    </row>
    <row r="151" spans="1:35" ht="12.75">
      <c r="A151" s="1" t="s">
        <v>288</v>
      </c>
      <c r="B151" s="2">
        <v>18013409</v>
      </c>
      <c r="C151" s="6">
        <f>LOG(B151)-3</f>
        <v>4.255595909920492</v>
      </c>
      <c r="D151">
        <v>40.6</v>
      </c>
      <c r="E151">
        <v>38.6</v>
      </c>
      <c r="F151" s="3">
        <v>42.3</v>
      </c>
      <c r="G151" s="1" t="s">
        <v>288</v>
      </c>
      <c r="H151" s="16">
        <v>9.63</v>
      </c>
      <c r="I151" s="5">
        <f>LOG(H151)</f>
        <v>0.9836262871245346</v>
      </c>
      <c r="J151" s="2">
        <v>13400</v>
      </c>
      <c r="K151" s="5">
        <f>LOG(J151)-2</f>
        <v>2.1271047983648073</v>
      </c>
      <c r="L151" s="4">
        <v>29</v>
      </c>
      <c r="M151" s="1" t="s">
        <v>288</v>
      </c>
      <c r="N151">
        <v>74.9</v>
      </c>
      <c r="O151">
        <v>71.26</v>
      </c>
      <c r="P151" s="24">
        <v>78.75</v>
      </c>
      <c r="Q151" s="20">
        <f t="shared" si="27"/>
        <v>75.39098047110932</v>
      </c>
      <c r="R151" s="20">
        <f t="shared" si="28"/>
        <v>71.72679685927119</v>
      </c>
      <c r="S151" s="35">
        <f t="shared" si="29"/>
        <v>79.26655929132272</v>
      </c>
      <c r="T151" s="20">
        <f>LOG(86-Q151)</f>
        <v>1.0256752488524836</v>
      </c>
      <c r="U151" s="20">
        <f>LOG(87-R151)</f>
        <v>1.183930128114682</v>
      </c>
      <c r="V151" s="21">
        <f>LOG(89-S151)</f>
        <v>0.9882663877145933</v>
      </c>
      <c r="W151">
        <v>6.6</v>
      </c>
      <c r="X151">
        <v>6.6</v>
      </c>
      <c r="Y151" s="3">
        <v>6.6</v>
      </c>
      <c r="Z151" s="1" t="s">
        <v>410</v>
      </c>
      <c r="AA151">
        <v>98.1</v>
      </c>
      <c r="AB151">
        <v>99.3</v>
      </c>
      <c r="AC151">
        <v>97.1</v>
      </c>
      <c r="AD151" s="8">
        <f t="shared" si="24"/>
        <v>1.8744818176994664</v>
      </c>
      <c r="AE151" s="8">
        <f t="shared" si="25"/>
        <v>1.8528458180149967</v>
      </c>
      <c r="AF151" s="5">
        <f t="shared" si="26"/>
        <v>1.8962505624616381</v>
      </c>
      <c r="AG151" s="8">
        <f>LOG(W151)</f>
        <v>0.8195439355418687</v>
      </c>
      <c r="AH151" s="8">
        <f>LOG(X151)</f>
        <v>0.8195439355418687</v>
      </c>
      <c r="AI151" s="8">
        <f>LOG(Y151)</f>
        <v>0.8195439355418687</v>
      </c>
    </row>
    <row r="152" spans="1:35" ht="12.75">
      <c r="A152" s="1" t="s">
        <v>171</v>
      </c>
      <c r="B152" s="2">
        <v>27601038</v>
      </c>
      <c r="C152" s="6">
        <f>LOG(B152)-3</f>
        <v>4.440925415007083</v>
      </c>
      <c r="D152">
        <v>21.4</v>
      </c>
      <c r="E152">
        <v>22.9</v>
      </c>
      <c r="F152" s="3">
        <v>19.6</v>
      </c>
      <c r="G152" s="1" t="s">
        <v>171</v>
      </c>
      <c r="H152" s="16">
        <v>29.1</v>
      </c>
      <c r="I152" s="5">
        <f>LOG(H152)</f>
        <v>1.4638929889859074</v>
      </c>
      <c r="J152" s="2">
        <v>13600</v>
      </c>
      <c r="K152" s="5">
        <f>LOG(J152)-2</f>
        <v>2.133538908370218</v>
      </c>
      <c r="M152" s="1" t="s">
        <v>171</v>
      </c>
      <c r="N152">
        <v>75.88</v>
      </c>
      <c r="O152">
        <v>73.85</v>
      </c>
      <c r="P152" s="24">
        <v>78.02</v>
      </c>
      <c r="Q152" s="20">
        <f t="shared" si="27"/>
        <v>76.82093783857673</v>
      </c>
      <c r="R152" s="20">
        <f t="shared" si="28"/>
        <v>74.90236974517123</v>
      </c>
      <c r="S152" s="35">
        <f t="shared" si="29"/>
        <v>78.83571832807827</v>
      </c>
      <c r="T152" s="20">
        <f>LOG(86-Q152)</f>
        <v>0.9627983109479517</v>
      </c>
      <c r="U152" s="20">
        <f>LOG(87-R152)</f>
        <v>1.0827003068417351</v>
      </c>
      <c r="V152" s="21">
        <f>LOG(89-S152)</f>
        <v>1.007076691685919</v>
      </c>
      <c r="W152">
        <v>12.41</v>
      </c>
      <c r="X152">
        <v>14.24</v>
      </c>
      <c r="Y152" s="3">
        <v>10.48</v>
      </c>
      <c r="Z152" s="1" t="s">
        <v>336</v>
      </c>
      <c r="AA152">
        <v>78.8</v>
      </c>
      <c r="AB152">
        <v>84.7</v>
      </c>
      <c r="AC152">
        <v>70.8</v>
      </c>
      <c r="AD152" s="8">
        <f t="shared" si="24"/>
        <v>1.8801273222166248</v>
      </c>
      <c r="AE152" s="8">
        <f t="shared" si="25"/>
        <v>1.8683504996479683</v>
      </c>
      <c r="AF152" s="5">
        <f t="shared" si="26"/>
        <v>1.8922059459757725</v>
      </c>
      <c r="AG152" s="8">
        <f>LOG(W152)</f>
        <v>1.0937717814987298</v>
      </c>
      <c r="AH152" s="8">
        <f>LOG(X152)</f>
        <v>1.1535099893008376</v>
      </c>
      <c r="AI152" s="8">
        <f>LOG(Y152)</f>
        <v>1.0203612826477078</v>
      </c>
    </row>
    <row r="153" spans="1:35" ht="12.75">
      <c r="A153" s="1" t="s">
        <v>126</v>
      </c>
      <c r="B153" s="2">
        <v>1250882</v>
      </c>
      <c r="C153" s="6">
        <f>LOG(B153)-3</f>
        <v>3.0972163431339235</v>
      </c>
      <c r="D153">
        <v>31.2</v>
      </c>
      <c r="E153">
        <v>30.3</v>
      </c>
      <c r="F153" s="3">
        <v>32.1</v>
      </c>
      <c r="G153" s="1" t="s">
        <v>126</v>
      </c>
      <c r="H153" s="16">
        <v>15.26</v>
      </c>
      <c r="I153" s="5">
        <f>LOG(H153)</f>
        <v>1.1835545336188618</v>
      </c>
      <c r="J153" s="2">
        <v>13700</v>
      </c>
      <c r="K153" s="5">
        <f>LOG(J153)-2</f>
        <v>2.1367205671564067</v>
      </c>
      <c r="L153" s="4">
        <v>37</v>
      </c>
      <c r="M153" s="1" t="s">
        <v>126</v>
      </c>
      <c r="N153">
        <v>72.88</v>
      </c>
      <c r="O153">
        <v>68.92</v>
      </c>
      <c r="P153" s="24">
        <v>76.9</v>
      </c>
      <c r="Q153" s="20">
        <f t="shared" si="27"/>
        <v>73.91096098837563</v>
      </c>
      <c r="R153" s="20">
        <f t="shared" si="28"/>
        <v>70.0749328777154</v>
      </c>
      <c r="S153" s="35">
        <f t="shared" si="29"/>
        <v>77.78533491152994</v>
      </c>
      <c r="T153" s="20">
        <f>LOG(86-Q153)</f>
        <v>1.0823917790628848</v>
      </c>
      <c r="U153" s="20">
        <f>LOG(87-R153)</f>
        <v>1.2285303997075518</v>
      </c>
      <c r="V153" s="21">
        <f>LOG(89-S153)</f>
        <v>1.0497863084672523</v>
      </c>
      <c r="W153">
        <v>14.14</v>
      </c>
      <c r="X153">
        <v>16.72</v>
      </c>
      <c r="Y153" s="3">
        <v>11.53</v>
      </c>
      <c r="Z153" s="1" t="s">
        <v>208</v>
      </c>
      <c r="AA153">
        <v>84.4</v>
      </c>
      <c r="AB153">
        <v>88.4</v>
      </c>
      <c r="AC153">
        <v>80.5</v>
      </c>
      <c r="AD153" s="8">
        <f t="shared" si="24"/>
        <v>1.8626083639649418</v>
      </c>
      <c r="AE153" s="8">
        <f t="shared" si="25"/>
        <v>1.838345268775991</v>
      </c>
      <c r="AF153" s="5">
        <f t="shared" si="26"/>
        <v>1.885926339801431</v>
      </c>
      <c r="AG153" s="8">
        <f>LOG(W153)</f>
        <v>1.1504494094608806</v>
      </c>
      <c r="AH153" s="8">
        <f>LOG(X153)</f>
        <v>1.2232362731029975</v>
      </c>
      <c r="AI153" s="8">
        <f>LOG(Y153)</f>
        <v>1.061829307294699</v>
      </c>
    </row>
    <row r="154" spans="1:35" ht="12.75">
      <c r="A154" s="1" t="s">
        <v>156</v>
      </c>
      <c r="B154" s="2">
        <v>38518241</v>
      </c>
      <c r="C154" s="6">
        <f>LOG(B154)-3</f>
        <v>4.585666446120297</v>
      </c>
      <c r="D154">
        <v>37.3</v>
      </c>
      <c r="E154">
        <v>35.4</v>
      </c>
      <c r="F154" s="3">
        <v>39.3</v>
      </c>
      <c r="G154" s="1" t="s">
        <v>156</v>
      </c>
      <c r="H154" s="16">
        <v>9.94</v>
      </c>
      <c r="I154" s="5">
        <f>LOG(H154)</f>
        <v>0.9973863843973133</v>
      </c>
      <c r="J154" s="2">
        <v>14300</v>
      </c>
      <c r="K154" s="5">
        <f>LOG(J154)-2</f>
        <v>2.1553360374650614</v>
      </c>
      <c r="L154" s="4">
        <v>34.1</v>
      </c>
      <c r="M154" s="1" t="s">
        <v>156</v>
      </c>
      <c r="N154">
        <v>75.19</v>
      </c>
      <c r="O154">
        <v>71.18</v>
      </c>
      <c r="P154" s="24">
        <v>79.44</v>
      </c>
      <c r="Q154" s="20">
        <f t="shared" si="27"/>
        <v>75.71825808465853</v>
      </c>
      <c r="R154" s="20">
        <f t="shared" si="28"/>
        <v>71.73170731707316</v>
      </c>
      <c r="S154" s="35">
        <f t="shared" si="29"/>
        <v>79.9373050216363</v>
      </c>
      <c r="T154" s="20">
        <f>LOG(86-Q154)</f>
        <v>1.0120666983299078</v>
      </c>
      <c r="U154" s="20">
        <f>LOG(87-R154)</f>
        <v>1.1837904764906946</v>
      </c>
      <c r="V154" s="21">
        <f>LOG(89-S154)</f>
        <v>0.9572573632608751</v>
      </c>
      <c r="W154">
        <v>7.07</v>
      </c>
      <c r="X154">
        <v>7.8</v>
      </c>
      <c r="Y154" s="3">
        <v>6.3</v>
      </c>
      <c r="Z154" s="1" t="s">
        <v>237</v>
      </c>
      <c r="AA154">
        <v>99.8</v>
      </c>
      <c r="AB154">
        <v>99.8</v>
      </c>
      <c r="AC154">
        <v>99.7</v>
      </c>
      <c r="AD154" s="8">
        <f t="shared" si="24"/>
        <v>1.8761600848256281</v>
      </c>
      <c r="AE154" s="8">
        <f t="shared" si="25"/>
        <v>1.8523579836678272</v>
      </c>
      <c r="AF154" s="5">
        <f t="shared" si="26"/>
        <v>1.9000392354873248</v>
      </c>
      <c r="AG154" s="8">
        <f>LOG(W154)</f>
        <v>0.8494194137968994</v>
      </c>
      <c r="AH154" s="8">
        <f>LOG(X154)</f>
        <v>0.8920946026904804</v>
      </c>
      <c r="AI154" s="8">
        <f>LOG(Y154)</f>
        <v>0.7993405494535817</v>
      </c>
    </row>
    <row r="155" spans="1:35" ht="12.75">
      <c r="A155" s="1" t="s">
        <v>148</v>
      </c>
      <c r="B155" s="2">
        <v>3204897</v>
      </c>
      <c r="C155" s="6">
        <f>LOG(B155)-3</f>
        <v>3.5058140765848087</v>
      </c>
      <c r="D155">
        <v>18.9</v>
      </c>
      <c r="E155">
        <v>21.5</v>
      </c>
      <c r="F155" s="3">
        <v>16.5</v>
      </c>
      <c r="G155" s="1" t="s">
        <v>148</v>
      </c>
      <c r="H155" s="16">
        <v>35.76</v>
      </c>
      <c r="I155" s="5">
        <f>LOG(H155)</f>
        <v>1.55339751012388</v>
      </c>
      <c r="J155" s="2">
        <v>14400</v>
      </c>
      <c r="K155" s="5">
        <f>LOG(J155)-2</f>
        <v>2.1583624920952493</v>
      </c>
      <c r="M155" s="1" t="s">
        <v>148</v>
      </c>
      <c r="N155">
        <v>73.62</v>
      </c>
      <c r="O155">
        <v>71.37</v>
      </c>
      <c r="P155" s="24">
        <v>75.99</v>
      </c>
      <c r="Q155" s="20">
        <f t="shared" si="27"/>
        <v>74.97221203601842</v>
      </c>
      <c r="R155" s="20">
        <f t="shared" si="28"/>
        <v>72.87653211309038</v>
      </c>
      <c r="S155" s="35">
        <f t="shared" si="29"/>
        <v>77.16755032807198</v>
      </c>
      <c r="T155" s="20">
        <f>LOG(86-Q155)</f>
        <v>1.0424884071473697</v>
      </c>
      <c r="U155" s="20">
        <f>LOG(87-R155)</f>
        <v>1.1499413468029707</v>
      </c>
      <c r="V155" s="21">
        <f>LOG(89-S155)</f>
        <v>1.0730746659183599</v>
      </c>
      <c r="W155">
        <v>18.28</v>
      </c>
      <c r="X155">
        <v>20.96</v>
      </c>
      <c r="Y155" s="3">
        <v>15.46</v>
      </c>
      <c r="Z155" s="1" t="s">
        <v>229</v>
      </c>
      <c r="AA155">
        <v>81.4</v>
      </c>
      <c r="AB155">
        <v>86.8</v>
      </c>
      <c r="AC155">
        <v>73.5</v>
      </c>
      <c r="AD155" s="8">
        <f t="shared" si="24"/>
        <v>1.8669958131106479</v>
      </c>
      <c r="AE155" s="8">
        <f t="shared" si="25"/>
        <v>1.8535156967569286</v>
      </c>
      <c r="AF155" s="5">
        <f t="shared" si="26"/>
        <v>1.8807564445102103</v>
      </c>
      <c r="AG155" s="8">
        <f>LOG(W155)</f>
        <v>1.2619761913978127</v>
      </c>
      <c r="AH155" s="8">
        <f>LOG(X155)</f>
        <v>1.321391278311689</v>
      </c>
      <c r="AI155" s="8">
        <f>LOG(Y155)</f>
        <v>1.1892094895823062</v>
      </c>
    </row>
    <row r="156" spans="1:35" ht="12.75">
      <c r="A156" s="1" t="s">
        <v>18</v>
      </c>
      <c r="B156" s="2">
        <v>108448</v>
      </c>
      <c r="C156" s="6">
        <f>LOG(B156)-3</f>
        <v>2.035221547157284</v>
      </c>
      <c r="D156">
        <v>37.7</v>
      </c>
      <c r="E156">
        <v>36.7</v>
      </c>
      <c r="F156" s="3">
        <v>38.5</v>
      </c>
      <c r="G156" s="1" t="s">
        <v>18</v>
      </c>
      <c r="H156" s="16">
        <v>13.68</v>
      </c>
      <c r="I156" s="5">
        <f>LOG(H156)</f>
        <v>1.1360860973840974</v>
      </c>
      <c r="J156" s="2">
        <v>14500</v>
      </c>
      <c r="K156" s="5">
        <f>LOG(J156)-2</f>
        <v>2.1613680022349753</v>
      </c>
      <c r="M156" s="1" t="s">
        <v>18</v>
      </c>
      <c r="N156">
        <v>79.2</v>
      </c>
      <c r="O156">
        <v>75.4</v>
      </c>
      <c r="P156" s="24">
        <v>83.22</v>
      </c>
      <c r="Q156" s="20">
        <f t="shared" si="27"/>
        <v>79.80601828057765</v>
      </c>
      <c r="R156" s="20">
        <f t="shared" si="28"/>
        <v>76.05674653215637</v>
      </c>
      <c r="S156" s="35">
        <f t="shared" si="29"/>
        <v>83.76459100883815</v>
      </c>
      <c r="T156" s="20">
        <f>LOG(86-Q156)</f>
        <v>0.7919699192697648</v>
      </c>
      <c r="U156" s="20">
        <f>LOG(87-R156)</f>
        <v>1.0391464584755894</v>
      </c>
      <c r="V156" s="21">
        <f>LOG(89-S156)</f>
        <v>0.7189506145089587</v>
      </c>
      <c r="W156">
        <v>7.69</v>
      </c>
      <c r="X156">
        <v>8.75</v>
      </c>
      <c r="Y156" s="3">
        <v>6.58</v>
      </c>
      <c r="Z156" s="1" t="s">
        <v>377</v>
      </c>
      <c r="AA156">
        <v>92</v>
      </c>
      <c r="AB156"/>
      <c r="AC156"/>
      <c r="AD156" s="8">
        <f t="shared" si="24"/>
        <v>1.8987251815894934</v>
      </c>
      <c r="AE156" s="8">
        <f t="shared" si="25"/>
        <v>1.877371345869774</v>
      </c>
      <c r="AF156" s="5">
        <f t="shared" si="26"/>
        <v>1.9202277114569284</v>
      </c>
      <c r="AG156" s="8">
        <f>LOG(W156)</f>
        <v>0.8859263398014311</v>
      </c>
      <c r="AH156" s="8">
        <f>LOG(X156)</f>
        <v>0.9420080530223133</v>
      </c>
      <c r="AI156" s="8">
        <f>LOG(Y156)</f>
        <v>0.8182258936139555</v>
      </c>
    </row>
    <row r="157" spans="1:35" ht="12.75">
      <c r="A157" s="1" t="s">
        <v>318</v>
      </c>
      <c r="B157" s="2">
        <v>173456</v>
      </c>
      <c r="C157" s="6">
        <f>LOG(B157)-3</f>
        <v>2.239189327077029</v>
      </c>
      <c r="D157">
        <v>28.8</v>
      </c>
      <c r="E157">
        <v>28.5</v>
      </c>
      <c r="F157" s="3">
        <v>29</v>
      </c>
      <c r="G157" s="1" t="s">
        <v>318</v>
      </c>
      <c r="H157" s="16">
        <v>18.56</v>
      </c>
      <c r="I157" s="5">
        <f>LOG(H157)</f>
        <v>1.2685779718828432</v>
      </c>
      <c r="J157" s="2">
        <v>15000</v>
      </c>
      <c r="K157" s="5">
        <f>LOG(J157)-2</f>
        <v>2.1760912590556813</v>
      </c>
      <c r="M157" s="1" t="s">
        <v>318</v>
      </c>
      <c r="N157">
        <v>78.76</v>
      </c>
      <c r="O157">
        <v>75.69</v>
      </c>
      <c r="P157" s="24">
        <v>82.01</v>
      </c>
      <c r="Q157" s="20">
        <f t="shared" si="27"/>
        <v>79.28292997221439</v>
      </c>
      <c r="R157" s="20">
        <f t="shared" si="28"/>
        <v>76.24303631692943</v>
      </c>
      <c r="S157" s="35">
        <f t="shared" si="29"/>
        <v>82.49653430982968</v>
      </c>
      <c r="T157" s="20">
        <f>LOG(86-Q157)</f>
        <v>0.8271798759929518</v>
      </c>
      <c r="U157" s="20">
        <f>LOG(87-R157)</f>
        <v>1.0316897023921188</v>
      </c>
      <c r="V157" s="21">
        <f>LOG(89-S157)</f>
        <v>0.8131448534127868</v>
      </c>
      <c r="W157">
        <v>6.68</v>
      </c>
      <c r="X157">
        <v>7.35</v>
      </c>
      <c r="Y157" s="3">
        <v>5.97</v>
      </c>
      <c r="Z157" s="1" t="s">
        <v>439</v>
      </c>
      <c r="AA157">
        <v>99</v>
      </c>
      <c r="AB157">
        <v>99</v>
      </c>
      <c r="AC157">
        <v>99</v>
      </c>
      <c r="AD157" s="8">
        <f t="shared" si="24"/>
        <v>1.8963057074660807</v>
      </c>
      <c r="AE157" s="8">
        <f t="shared" si="25"/>
        <v>1.8790385052372371</v>
      </c>
      <c r="AF157" s="5">
        <f t="shared" si="26"/>
        <v>1.9138668118962392</v>
      </c>
      <c r="AG157" s="8">
        <f>LOG(W157)</f>
        <v>0.8247764624755457</v>
      </c>
      <c r="AH157" s="8">
        <f>LOG(X157)</f>
        <v>0.8662873390841949</v>
      </c>
      <c r="AI157" s="8">
        <f>LOG(Y157)</f>
        <v>0.7759743311293691</v>
      </c>
    </row>
    <row r="158" spans="1:35" ht="12.75">
      <c r="A158" s="1" t="s">
        <v>141</v>
      </c>
      <c r="B158" s="2">
        <v>221943</v>
      </c>
      <c r="C158" s="6">
        <f>LOG(B158)-3</f>
        <v>2.3462414520903154</v>
      </c>
      <c r="D158">
        <v>28.1</v>
      </c>
      <c r="E158">
        <v>27.7</v>
      </c>
      <c r="F158" s="3">
        <v>28.5</v>
      </c>
      <c r="G158" s="1" t="s">
        <v>141</v>
      </c>
      <c r="H158" s="16">
        <v>17.75</v>
      </c>
      <c r="I158" s="5">
        <f>LOG(H158)</f>
        <v>1.249198357391113</v>
      </c>
      <c r="J158" s="2">
        <v>15000</v>
      </c>
      <c r="K158" s="5">
        <f>LOG(J158)-2</f>
        <v>2.1760912590556813</v>
      </c>
      <c r="M158" s="1" t="s">
        <v>141</v>
      </c>
      <c r="N158">
        <v>74.5</v>
      </c>
      <c r="O158">
        <v>71.52</v>
      </c>
      <c r="P158" s="24">
        <v>77.63</v>
      </c>
      <c r="Q158" s="20">
        <f t="shared" si="27"/>
        <v>75.04944689596809</v>
      </c>
      <c r="R158" s="20">
        <f t="shared" si="28"/>
        <v>72.09731015848692</v>
      </c>
      <c r="S158" s="35">
        <f t="shared" si="29"/>
        <v>78.14610745890005</v>
      </c>
      <c r="T158" s="20">
        <f>LOG(86-Q158)</f>
        <v>1.0394360556110653</v>
      </c>
      <c r="U158" s="20">
        <f>LOG(87-R158)</f>
        <v>1.1732646629018795</v>
      </c>
      <c r="V158" s="21">
        <f>LOG(89-S158)</f>
        <v>1.0355855175347468</v>
      </c>
      <c r="W158">
        <v>7.42</v>
      </c>
      <c r="X158">
        <v>8.12</v>
      </c>
      <c r="Y158" s="3">
        <v>6.69</v>
      </c>
      <c r="Z158" s="1" t="s">
        <v>222</v>
      </c>
      <c r="AA158">
        <v>96.2</v>
      </c>
      <c r="AB158">
        <v>96.8</v>
      </c>
      <c r="AC158">
        <v>95.5</v>
      </c>
      <c r="AD158" s="8">
        <f t="shared" si="24"/>
        <v>1.8721562727482928</v>
      </c>
      <c r="AE158" s="8">
        <f t="shared" si="25"/>
        <v>1.8544275057878612</v>
      </c>
      <c r="AF158" s="5">
        <f t="shared" si="26"/>
        <v>1.8900295861634169</v>
      </c>
      <c r="AG158" s="8">
        <f>LOG(W158)</f>
        <v>0.8704039052790271</v>
      </c>
      <c r="AH158" s="8">
        <f>LOG(X158)</f>
        <v>0.9095560292411753</v>
      </c>
      <c r="AI158" s="8">
        <f>LOG(Y158)</f>
        <v>0.8254261177678232</v>
      </c>
    </row>
    <row r="159" spans="1:35" ht="12.75">
      <c r="A159" s="1" t="s">
        <v>247</v>
      </c>
      <c r="B159" s="2">
        <v>40301927</v>
      </c>
      <c r="C159" s="6">
        <f>LOG(B159)-3</f>
        <v>4.605325812033389</v>
      </c>
      <c r="D159">
        <v>29.9</v>
      </c>
      <c r="E159">
        <v>29</v>
      </c>
      <c r="F159" s="3">
        <v>31</v>
      </c>
      <c r="G159" s="1" t="s">
        <v>247</v>
      </c>
      <c r="H159" s="16">
        <v>16.53</v>
      </c>
      <c r="I159" s="5">
        <f>LOG(H159)</f>
        <v>1.2182728535714475</v>
      </c>
      <c r="J159" s="2">
        <v>15200</v>
      </c>
      <c r="K159" s="5">
        <f>LOG(J159)-2</f>
        <v>2.1818435879447726</v>
      </c>
      <c r="L159" s="4">
        <v>48.3</v>
      </c>
      <c r="M159" s="1" t="s">
        <v>247</v>
      </c>
      <c r="N159">
        <v>76.32</v>
      </c>
      <c r="O159">
        <v>72.6</v>
      </c>
      <c r="P159" s="24">
        <v>80.24</v>
      </c>
      <c r="Q159" s="20">
        <f t="shared" si="27"/>
        <v>77.41192642866564</v>
      </c>
      <c r="R159" s="20">
        <f t="shared" si="28"/>
        <v>73.77236276413014</v>
      </c>
      <c r="S159" s="35">
        <f t="shared" si="29"/>
        <v>81.2332881067617</v>
      </c>
      <c r="T159" s="20">
        <f>LOG(86-Q159)</f>
        <v>0.9338957562448444</v>
      </c>
      <c r="U159" s="20">
        <f>LOG(87-R159)</f>
        <v>1.12148227600427</v>
      </c>
      <c r="V159" s="21">
        <f>LOG(89-S159)</f>
        <v>0.890237195266868</v>
      </c>
      <c r="W159">
        <v>14.29</v>
      </c>
      <c r="X159">
        <v>16.11</v>
      </c>
      <c r="Y159" s="3">
        <v>12.38</v>
      </c>
      <c r="Z159" s="1" t="s">
        <v>102</v>
      </c>
      <c r="AA159">
        <v>97.2</v>
      </c>
      <c r="AB159">
        <v>97.2</v>
      </c>
      <c r="AC159">
        <v>97.2</v>
      </c>
      <c r="AD159" s="8">
        <f t="shared" si="24"/>
        <v>1.8826383616960387</v>
      </c>
      <c r="AE159" s="8">
        <f t="shared" si="25"/>
        <v>1.8609366207000937</v>
      </c>
      <c r="AF159" s="5">
        <f t="shared" si="26"/>
        <v>1.9043909200123617</v>
      </c>
      <c r="AG159" s="8">
        <f>LOG(W159)</f>
        <v>1.1550322287909702</v>
      </c>
      <c r="AH159" s="8">
        <f>LOG(X159)</f>
        <v>1.207095540419218</v>
      </c>
      <c r="AI159" s="8">
        <f>LOG(Y159)</f>
        <v>1.0927206446840991</v>
      </c>
    </row>
    <row r="160" spans="1:35" ht="12.75">
      <c r="A160" s="1" t="s">
        <v>86</v>
      </c>
      <c r="B160" s="2">
        <v>3575439</v>
      </c>
      <c r="C160" s="6">
        <f>LOG(B160)-3</f>
        <v>3.5533293730105386</v>
      </c>
      <c r="D160">
        <v>38.6</v>
      </c>
      <c r="E160">
        <v>36.1</v>
      </c>
      <c r="F160" s="3">
        <v>41.2</v>
      </c>
      <c r="G160" s="1" t="s">
        <v>86</v>
      </c>
      <c r="H160" s="16">
        <v>8.87</v>
      </c>
      <c r="I160" s="5">
        <f>LOG(H160)</f>
        <v>0.9479236198317263</v>
      </c>
      <c r="J160" s="2">
        <v>15300</v>
      </c>
      <c r="K160" s="5">
        <f>LOG(J160)-2</f>
        <v>2.1846914308175984</v>
      </c>
      <c r="L160" s="4">
        <v>32.5</v>
      </c>
      <c r="M160" s="1" t="s">
        <v>86</v>
      </c>
      <c r="N160">
        <v>74.44</v>
      </c>
      <c r="O160">
        <v>69.46</v>
      </c>
      <c r="P160" s="24">
        <v>79.69</v>
      </c>
      <c r="Q160" s="20">
        <f t="shared" si="27"/>
        <v>74.93387830709138</v>
      </c>
      <c r="R160" s="20">
        <f t="shared" si="28"/>
        <v>70.01140109474703</v>
      </c>
      <c r="S160" s="35">
        <f t="shared" si="29"/>
        <v>80.10848387972374</v>
      </c>
      <c r="T160" s="20">
        <f>LOG(86-Q160)</f>
        <v>1.0439954417924753</v>
      </c>
      <c r="U160" s="20">
        <f>LOG(87-R160)</f>
        <v>1.2301575629297656</v>
      </c>
      <c r="V160" s="21">
        <f>LOG(89-S160)</f>
        <v>0.94897582019745</v>
      </c>
      <c r="W160">
        <v>6.68</v>
      </c>
      <c r="X160">
        <v>7.99</v>
      </c>
      <c r="Y160" s="3">
        <v>5.29</v>
      </c>
      <c r="Z160" s="1" t="s">
        <v>196</v>
      </c>
      <c r="AA160">
        <v>99.6</v>
      </c>
      <c r="AB160">
        <v>99.6</v>
      </c>
      <c r="AC160">
        <v>99.6</v>
      </c>
      <c r="AD160" s="8">
        <f t="shared" si="24"/>
        <v>1.8718063644587295</v>
      </c>
      <c r="AE160" s="8">
        <f t="shared" si="25"/>
        <v>1.8417347789747436</v>
      </c>
      <c r="AF160" s="5">
        <f t="shared" si="26"/>
        <v>1.9014038268252518</v>
      </c>
      <c r="AG160" s="8">
        <f>LOG(W160)</f>
        <v>0.8247764624755457</v>
      </c>
      <c r="AH160" s="8">
        <f>LOG(X160)</f>
        <v>0.9025467793139914</v>
      </c>
      <c r="AI160" s="8">
        <f>LOG(Y160)</f>
        <v>0.7234556720351858</v>
      </c>
    </row>
    <row r="161" spans="1:35" ht="12.75">
      <c r="A161" s="1" t="s">
        <v>80</v>
      </c>
      <c r="B161" s="2">
        <v>2259810</v>
      </c>
      <c r="C161" s="6">
        <f>LOG(B161)-3</f>
        <v>3.3540719261295484</v>
      </c>
      <c r="D161">
        <v>39.6</v>
      </c>
      <c r="E161">
        <v>36.6</v>
      </c>
      <c r="F161" s="3">
        <v>42.7</v>
      </c>
      <c r="G161" s="1" t="s">
        <v>80</v>
      </c>
      <c r="H161" s="16">
        <v>9.43</v>
      </c>
      <c r="I161" s="5">
        <f>LOG(H161)</f>
        <v>0.9745116927373284</v>
      </c>
      <c r="J161" s="2">
        <v>16000</v>
      </c>
      <c r="K161" s="5">
        <f>LOG(J161)-2</f>
        <v>2.204119982655925</v>
      </c>
      <c r="L161" s="4">
        <v>35</v>
      </c>
      <c r="M161" s="1" t="s">
        <v>80</v>
      </c>
      <c r="N161">
        <v>71.6</v>
      </c>
      <c r="O161">
        <v>66.39</v>
      </c>
      <c r="P161" s="24">
        <v>77.1</v>
      </c>
      <c r="Q161" s="20">
        <f t="shared" si="27"/>
        <v>72.25267449840538</v>
      </c>
      <c r="R161" s="20">
        <f t="shared" si="28"/>
        <v>67.12263883832868</v>
      </c>
      <c r="S161" s="35">
        <f t="shared" si="29"/>
        <v>77.64648946992052</v>
      </c>
      <c r="T161" s="20">
        <f>LOG(86-Q161)</f>
        <v>1.1382182157752276</v>
      </c>
      <c r="U161" s="20">
        <f>LOG(87-R161)</f>
        <v>1.2983587287035092</v>
      </c>
      <c r="V161" s="21">
        <f>LOG(89-S161)</f>
        <v>1.0551301670897024</v>
      </c>
      <c r="W161">
        <v>9.16</v>
      </c>
      <c r="X161">
        <v>11.08</v>
      </c>
      <c r="Y161" s="3">
        <v>7.13</v>
      </c>
      <c r="Z161" s="1" t="s">
        <v>468</v>
      </c>
      <c r="AA161">
        <v>99.7</v>
      </c>
      <c r="AB161">
        <v>99.8</v>
      </c>
      <c r="AC161">
        <v>99.7</v>
      </c>
      <c r="AD161" s="8">
        <f t="shared" si="24"/>
        <v>1.8549130223078556</v>
      </c>
      <c r="AE161" s="8">
        <f t="shared" si="25"/>
        <v>1.8221026686469204</v>
      </c>
      <c r="AF161" s="5">
        <f t="shared" si="26"/>
        <v>1.887054378050957</v>
      </c>
      <c r="AG161" s="8">
        <f>LOG(W161)</f>
        <v>0.9618954736678504</v>
      </c>
      <c r="AH161" s="8">
        <f>LOG(X161)</f>
        <v>1.044539760392411</v>
      </c>
      <c r="AI161" s="8">
        <f>LOG(Y161)</f>
        <v>0.8530895298518656</v>
      </c>
    </row>
    <row r="162" spans="1:35" ht="12.75">
      <c r="A162" s="1" t="s">
        <v>140</v>
      </c>
      <c r="B162" s="2">
        <v>223652</v>
      </c>
      <c r="C162" s="6">
        <f>LOG(B162)-3</f>
        <v>2.349572786188891</v>
      </c>
      <c r="D162">
        <v>33.1</v>
      </c>
      <c r="E162">
        <v>31.4</v>
      </c>
      <c r="F162" s="3">
        <v>34.8</v>
      </c>
      <c r="G162" s="1" t="s">
        <v>140</v>
      </c>
      <c r="H162" s="16">
        <v>14.56</v>
      </c>
      <c r="I162" s="5">
        <f>LOG(H162)</f>
        <v>1.1631613749770184</v>
      </c>
      <c r="J162" s="2">
        <v>16000</v>
      </c>
      <c r="K162" s="5">
        <f>LOG(J162)-2</f>
        <v>2.204119982655925</v>
      </c>
      <c r="M162" s="1" t="s">
        <v>140</v>
      </c>
      <c r="N162">
        <v>76.24</v>
      </c>
      <c r="O162">
        <v>73.96</v>
      </c>
      <c r="P162" s="24">
        <v>78.65</v>
      </c>
      <c r="Q162" s="20">
        <f t="shared" si="27"/>
        <v>76.97160657128144</v>
      </c>
      <c r="R162" s="20">
        <f t="shared" si="28"/>
        <v>74.72154354481798</v>
      </c>
      <c r="S162" s="35">
        <f t="shared" si="29"/>
        <v>79.34729088891132</v>
      </c>
      <c r="T162" s="20">
        <f>LOG(86-Q162)</f>
        <v>0.9556104759926302</v>
      </c>
      <c r="U162" s="20">
        <f>LOG(87-R162)</f>
        <v>1.0891437743677843</v>
      </c>
      <c r="V162" s="21">
        <f>LOG(89-S162)</f>
        <v>0.9846492187196269</v>
      </c>
      <c r="W162">
        <v>9.63</v>
      </c>
      <c r="X162">
        <v>10.33</v>
      </c>
      <c r="Y162" s="3">
        <v>8.9</v>
      </c>
      <c r="Z162" s="1" t="s">
        <v>221</v>
      </c>
      <c r="AA162">
        <v>96.7</v>
      </c>
      <c r="AB162">
        <v>96.7</v>
      </c>
      <c r="AC162">
        <v>96.8</v>
      </c>
      <c r="AD162" s="8">
        <f t="shared" si="24"/>
        <v>1.88218288763027</v>
      </c>
      <c r="AE162" s="8">
        <f t="shared" si="25"/>
        <v>1.8689969024871353</v>
      </c>
      <c r="AF162" s="5">
        <f t="shared" si="26"/>
        <v>1.8956987269593057</v>
      </c>
      <c r="AG162" s="8">
        <f>LOG(W162)</f>
        <v>0.9836262871245346</v>
      </c>
      <c r="AH162" s="8">
        <f>LOG(X162)</f>
        <v>1.0141003215196205</v>
      </c>
      <c r="AI162" s="8">
        <f>LOG(Y162)</f>
        <v>0.9493900066449128</v>
      </c>
    </row>
    <row r="163" spans="1:35" ht="12.75">
      <c r="A163" s="1" t="s">
        <v>307</v>
      </c>
      <c r="B163" s="2">
        <v>278963</v>
      </c>
      <c r="C163" s="6">
        <f>LOG(B163)-3</f>
        <v>2.4455466048455516</v>
      </c>
      <c r="D163">
        <v>28.3</v>
      </c>
      <c r="E163">
        <v>28.6</v>
      </c>
      <c r="F163" s="3">
        <v>28</v>
      </c>
      <c r="G163" s="1" t="s">
        <v>307</v>
      </c>
      <c r="H163" s="16">
        <v>16.41</v>
      </c>
      <c r="I163" s="5">
        <f>LOG(H163)</f>
        <v>1.2151085810530933</v>
      </c>
      <c r="J163" s="2">
        <v>17500</v>
      </c>
      <c r="K163" s="5">
        <f>LOG(J163)-2</f>
        <v>2.2430380486862944</v>
      </c>
      <c r="M163" s="1" t="s">
        <v>307</v>
      </c>
      <c r="N163">
        <v>76.31</v>
      </c>
      <c r="O163">
        <v>73.88</v>
      </c>
      <c r="P163" s="24">
        <v>78.86</v>
      </c>
      <c r="Q163" s="20">
        <f t="shared" si="27"/>
        <v>76.90509595226577</v>
      </c>
      <c r="R163" s="20">
        <f t="shared" si="28"/>
        <v>74.54261899716445</v>
      </c>
      <c r="S163" s="35">
        <f t="shared" si="29"/>
        <v>79.37886810686747</v>
      </c>
      <c r="T163" s="20">
        <f>LOG(86-Q163)</f>
        <v>0.9587981215677962</v>
      </c>
      <c r="U163" s="20">
        <f>LOG(87-R163)</f>
        <v>1.0954267473334647</v>
      </c>
      <c r="V163" s="21">
        <f>LOG(89-S163)</f>
        <v>0.983226168298143</v>
      </c>
      <c r="W163">
        <v>7.84</v>
      </c>
      <c r="X163">
        <v>9.01</v>
      </c>
      <c r="Y163" s="3">
        <v>6.62</v>
      </c>
      <c r="Z163" s="1" t="s">
        <v>429</v>
      </c>
      <c r="AA163">
        <v>98</v>
      </c>
      <c r="AB163">
        <v>98</v>
      </c>
      <c r="AC163">
        <v>98</v>
      </c>
      <c r="AD163" s="8">
        <f aca="true" t="shared" si="30" ref="AD163:AD194">LOG(N163)</f>
        <v>1.8825814535544512</v>
      </c>
      <c r="AE163" s="8">
        <f aca="true" t="shared" si="31" ref="AE163:AE194">LOG(O163)</f>
        <v>1.8685268867682037</v>
      </c>
      <c r="AF163" s="5">
        <f aca="true" t="shared" si="32" ref="AF163:AF194">LOG(P163)</f>
        <v>1.8968567727372043</v>
      </c>
      <c r="AG163" s="8">
        <f>LOG(W163)</f>
        <v>0.8943160626844384</v>
      </c>
      <c r="AH163" s="8">
        <f>LOG(X163)</f>
        <v>0.9547247909790629</v>
      </c>
      <c r="AI163" s="8">
        <f>LOG(Y163)</f>
        <v>0.8208579894396999</v>
      </c>
    </row>
    <row r="164" spans="1:35" ht="12.75">
      <c r="A164" s="1" t="s">
        <v>327</v>
      </c>
      <c r="B164" s="2">
        <v>9956108</v>
      </c>
      <c r="C164" s="6">
        <f>LOG(B164)-3</f>
        <v>3.9980895990202887</v>
      </c>
      <c r="D164">
        <v>38.9</v>
      </c>
      <c r="E164">
        <v>36.5</v>
      </c>
      <c r="F164" s="3">
        <v>41.5</v>
      </c>
      <c r="G164" s="1" t="s">
        <v>327</v>
      </c>
      <c r="H164" s="16">
        <v>9.66</v>
      </c>
      <c r="I164" s="5">
        <f>LOG(H164)</f>
        <v>0.9849771264154934</v>
      </c>
      <c r="J164" s="2">
        <v>17600</v>
      </c>
      <c r="K164" s="5">
        <f>LOG(J164)-2</f>
        <v>2.2455126678141495</v>
      </c>
      <c r="L164" s="4">
        <v>26.9</v>
      </c>
      <c r="M164" s="1" t="s">
        <v>327</v>
      </c>
      <c r="N164">
        <v>72.92</v>
      </c>
      <c r="O164">
        <v>68.73</v>
      </c>
      <c r="P164" s="24">
        <v>77.38</v>
      </c>
      <c r="Q164" s="20">
        <f t="shared" si="27"/>
        <v>73.51535103197249</v>
      </c>
      <c r="R164" s="20">
        <f t="shared" si="28"/>
        <v>69.33889959539496</v>
      </c>
      <c r="S164" s="35">
        <f t="shared" si="29"/>
        <v>77.9540774175348</v>
      </c>
      <c r="T164" s="20">
        <f>LOG(86-Q164)</f>
        <v>1.0963763357629097</v>
      </c>
      <c r="U164" s="20">
        <f>LOG(87-R164)</f>
        <v>1.2470177595336986</v>
      </c>
      <c r="V164" s="21">
        <f>LOG(89-S164)</f>
        <v>1.043201995059486</v>
      </c>
      <c r="W164">
        <v>8.21</v>
      </c>
      <c r="X164">
        <v>8.91</v>
      </c>
      <c r="Y164" s="3">
        <v>7.46</v>
      </c>
      <c r="Z164" s="1" t="s">
        <v>448</v>
      </c>
      <c r="AA164">
        <v>99.4</v>
      </c>
      <c r="AB164">
        <v>99.5</v>
      </c>
      <c r="AC164">
        <v>99.3</v>
      </c>
      <c r="AD164" s="8">
        <f t="shared" si="30"/>
        <v>1.8628466599829387</v>
      </c>
      <c r="AE164" s="8">
        <f t="shared" si="31"/>
        <v>1.83714634390906</v>
      </c>
      <c r="AF164" s="5">
        <f t="shared" si="32"/>
        <v>1.888628725385226</v>
      </c>
      <c r="AG164" s="8">
        <f>LOG(W164)</f>
        <v>0.9143431571194408</v>
      </c>
      <c r="AH164" s="8">
        <f>LOG(X164)</f>
        <v>0.9498777040368748</v>
      </c>
      <c r="AI164" s="8">
        <f>LOG(Y164)</f>
        <v>0.8727388274726688</v>
      </c>
    </row>
    <row r="165" spans="1:35" ht="12.75">
      <c r="A165" s="1" t="s">
        <v>177</v>
      </c>
      <c r="B165" s="2">
        <v>5447502</v>
      </c>
      <c r="C165" s="6">
        <f>LOG(B165)-3</f>
        <v>3.736197398365527</v>
      </c>
      <c r="D165">
        <v>36.1</v>
      </c>
      <c r="E165">
        <v>34.5</v>
      </c>
      <c r="F165" s="3">
        <v>37.9</v>
      </c>
      <c r="G165" s="1" t="s">
        <v>177</v>
      </c>
      <c r="H165" s="16">
        <v>10.65</v>
      </c>
      <c r="I165" s="5">
        <f>LOG(H165)</f>
        <v>1.0273496077747566</v>
      </c>
      <c r="J165" s="2">
        <v>18200</v>
      </c>
      <c r="K165" s="5">
        <f>LOG(J165)-2</f>
        <v>2.260071387985075</v>
      </c>
      <c r="L165" s="4">
        <v>25.8</v>
      </c>
      <c r="M165" s="1" t="s">
        <v>177</v>
      </c>
      <c r="N165">
        <v>74.95</v>
      </c>
      <c r="O165">
        <v>71</v>
      </c>
      <c r="P165" s="24">
        <v>79.11</v>
      </c>
      <c r="Q165" s="20">
        <f t="shared" si="27"/>
        <v>75.48029973410685</v>
      </c>
      <c r="R165" s="20">
        <f t="shared" si="28"/>
        <v>71.58728622136172</v>
      </c>
      <c r="S165" s="35">
        <f t="shared" si="29"/>
        <v>79.57121302042992</v>
      </c>
      <c r="T165" s="20">
        <f>LOG(86-Q165)</f>
        <v>1.0220033657946108</v>
      </c>
      <c r="U165" s="20">
        <f>LOG(87-R165)</f>
        <v>1.1878791134311406</v>
      </c>
      <c r="V165" s="21">
        <f>LOG(89-S165)</f>
        <v>0.9744558240241976</v>
      </c>
      <c r="W165">
        <v>7.12</v>
      </c>
      <c r="X165">
        <v>8.32</v>
      </c>
      <c r="Y165" s="3">
        <v>5.87</v>
      </c>
      <c r="Z165" s="1" t="s">
        <v>342</v>
      </c>
      <c r="AA165">
        <v>99.6</v>
      </c>
      <c r="AB165">
        <v>99.7</v>
      </c>
      <c r="AC165">
        <v>99.6</v>
      </c>
      <c r="AD165" s="8">
        <f t="shared" si="30"/>
        <v>1.8747716371842982</v>
      </c>
      <c r="AE165" s="8">
        <f t="shared" si="31"/>
        <v>1.8512583487190752</v>
      </c>
      <c r="AF165" s="5">
        <f t="shared" si="32"/>
        <v>1.8982313845130967</v>
      </c>
      <c r="AG165" s="8">
        <f>LOG(W165)</f>
        <v>0.8524799936368563</v>
      </c>
      <c r="AH165" s="8">
        <f>LOG(X165)</f>
        <v>0.9201233262907239</v>
      </c>
      <c r="AI165" s="8">
        <f>LOG(Y165)</f>
        <v>0.7686381012476144</v>
      </c>
    </row>
    <row r="166" spans="1:35" ht="12.75">
      <c r="A166" s="1" t="s">
        <v>256</v>
      </c>
      <c r="B166" s="2">
        <v>280946</v>
      </c>
      <c r="C166" s="6">
        <f>LOG(B166)-3</f>
        <v>2.4486228531588266</v>
      </c>
      <c r="D166">
        <v>35</v>
      </c>
      <c r="E166">
        <v>33.8</v>
      </c>
      <c r="F166" s="3">
        <v>36</v>
      </c>
      <c r="G166" s="1" t="s">
        <v>256</v>
      </c>
      <c r="H166" s="16">
        <v>12.61</v>
      </c>
      <c r="I166" s="5">
        <f>LOG(H166)</f>
        <v>1.1007150865730817</v>
      </c>
      <c r="J166" s="2">
        <v>18400</v>
      </c>
      <c r="K166" s="5">
        <f>LOG(J166)-2</f>
        <v>2.264817823009537</v>
      </c>
      <c r="M166" s="1" t="s">
        <v>256</v>
      </c>
      <c r="N166">
        <v>73</v>
      </c>
      <c r="O166">
        <v>71.02</v>
      </c>
      <c r="P166" s="24">
        <v>75.01</v>
      </c>
      <c r="Q166" s="20">
        <f t="shared" si="27"/>
        <v>73.84131721381961</v>
      </c>
      <c r="R166" s="20">
        <f t="shared" si="28"/>
        <v>71.93362509117432</v>
      </c>
      <c r="S166" s="35">
        <f t="shared" si="29"/>
        <v>75.77192592517756</v>
      </c>
      <c r="T166" s="20">
        <f>LOG(86-Q166)</f>
        <v>1.084886528088091</v>
      </c>
      <c r="U166" s="20">
        <f>LOG(87-R166)</f>
        <v>1.1780087701328326</v>
      </c>
      <c r="V166" s="21">
        <f>LOG(89-S166)</f>
        <v>1.1214966182190285</v>
      </c>
      <c r="W166">
        <v>11.55</v>
      </c>
      <c r="X166">
        <v>12.88</v>
      </c>
      <c r="Y166" s="3">
        <v>10.19</v>
      </c>
      <c r="Z166" s="1" t="s">
        <v>111</v>
      </c>
      <c r="AA166">
        <v>99.7</v>
      </c>
      <c r="AB166">
        <v>99.7</v>
      </c>
      <c r="AC166">
        <v>99.7</v>
      </c>
      <c r="AD166" s="8">
        <f t="shared" si="30"/>
        <v>1.863322860120456</v>
      </c>
      <c r="AE166" s="8">
        <f t="shared" si="31"/>
        <v>1.8513806679655966</v>
      </c>
      <c r="AF166" s="5">
        <f t="shared" si="32"/>
        <v>1.8751191654625683</v>
      </c>
      <c r="AG166" s="8">
        <f>LOG(W166)</f>
        <v>1.0625819842281632</v>
      </c>
      <c r="AH166" s="8">
        <f>LOG(X166)</f>
        <v>1.1099158630237933</v>
      </c>
      <c r="AI166" s="8">
        <f>LOG(Y166)</f>
        <v>1.0081741840064264</v>
      </c>
    </row>
    <row r="167" spans="1:35" ht="12.75">
      <c r="A167" s="1" t="s">
        <v>158</v>
      </c>
      <c r="B167" s="2">
        <v>3944259</v>
      </c>
      <c r="C167" s="6">
        <f>LOG(B167)-3</f>
        <v>3.5959654251783153</v>
      </c>
      <c r="D167">
        <v>35.1</v>
      </c>
      <c r="E167">
        <v>33.4</v>
      </c>
      <c r="F167" s="3">
        <v>36.8</v>
      </c>
      <c r="G167" s="1" t="s">
        <v>158</v>
      </c>
      <c r="H167" s="16">
        <v>12.79</v>
      </c>
      <c r="I167" s="5">
        <f>LOG(H167)</f>
        <v>1.106870544478654</v>
      </c>
      <c r="J167" s="2">
        <v>19300</v>
      </c>
      <c r="K167" s="5">
        <f>LOG(J167)-2</f>
        <v>2.285557309007774</v>
      </c>
      <c r="M167" s="1" t="s">
        <v>158</v>
      </c>
      <c r="N167">
        <v>78.54</v>
      </c>
      <c r="O167">
        <v>74.6</v>
      </c>
      <c r="P167" s="24">
        <v>82.67</v>
      </c>
      <c r="Q167" s="20">
        <f t="shared" si="27"/>
        <v>79.1503542668239</v>
      </c>
      <c r="R167" s="20">
        <f t="shared" si="28"/>
        <v>75.24668865821303</v>
      </c>
      <c r="S167" s="35">
        <f t="shared" si="29"/>
        <v>83.23412610508086</v>
      </c>
      <c r="T167" s="20">
        <f>LOG(86-Q167)</f>
        <v>0.8356681101631663</v>
      </c>
      <c r="U167" s="20">
        <f>LOG(87-R167)</f>
        <v>1.0701602406387483</v>
      </c>
      <c r="V167" s="21">
        <f>LOG(89-S167)</f>
        <v>0.7608651397275873</v>
      </c>
      <c r="W167">
        <v>7.81</v>
      </c>
      <c r="X167">
        <v>8.71</v>
      </c>
      <c r="Y167" s="3">
        <v>6.86</v>
      </c>
      <c r="Z167" s="1" t="s">
        <v>239</v>
      </c>
      <c r="AA167">
        <v>94.1</v>
      </c>
      <c r="AB167">
        <v>93.9</v>
      </c>
      <c r="AC167">
        <v>94.4</v>
      </c>
      <c r="AD167" s="8">
        <f t="shared" si="30"/>
        <v>1.8950908969343994</v>
      </c>
      <c r="AE167" s="8">
        <f t="shared" si="31"/>
        <v>1.8727388274726688</v>
      </c>
      <c r="AF167" s="5">
        <f t="shared" si="32"/>
        <v>1.9173479376277716</v>
      </c>
      <c r="AG167" s="8">
        <f>LOG(W167)</f>
        <v>0.8926510338773003</v>
      </c>
      <c r="AH167" s="8">
        <f>LOG(X167)</f>
        <v>0.9400181550076633</v>
      </c>
      <c r="AI167" s="8">
        <f>LOG(Y167)</f>
        <v>0.8363241157067517</v>
      </c>
    </row>
    <row r="168" spans="1:35" ht="12.75">
      <c r="A168" s="1" t="s">
        <v>157</v>
      </c>
      <c r="B168" s="2">
        <v>10642836</v>
      </c>
      <c r="C168" s="6">
        <f>LOG(B168)-3</f>
        <v>4.027057369973671</v>
      </c>
      <c r="D168">
        <v>38.8</v>
      </c>
      <c r="E168">
        <v>36.7</v>
      </c>
      <c r="F168" s="3">
        <v>41</v>
      </c>
      <c r="G168" s="1" t="s">
        <v>157</v>
      </c>
      <c r="H168" s="16">
        <v>10.59</v>
      </c>
      <c r="I168" s="5">
        <f>LOG(H168)</f>
        <v>1.024895960107485</v>
      </c>
      <c r="J168" s="2">
        <v>19800</v>
      </c>
      <c r="K168" s="5">
        <f>LOG(J168)-2</f>
        <v>2.296665190261531</v>
      </c>
      <c r="L168" s="4">
        <v>38.5</v>
      </c>
      <c r="M168" s="1" t="s">
        <v>157</v>
      </c>
      <c r="N168">
        <v>77.87</v>
      </c>
      <c r="O168">
        <v>74.6</v>
      </c>
      <c r="P168" s="24">
        <v>81.36</v>
      </c>
      <c r="Q168" s="20">
        <f t="shared" si="27"/>
        <v>78.25007034610283</v>
      </c>
      <c r="R168" s="20">
        <f t="shared" si="28"/>
        <v>74.99810983089019</v>
      </c>
      <c r="S168" s="35">
        <f t="shared" si="29"/>
        <v>81.7167681150686</v>
      </c>
      <c r="T168" s="20">
        <f>LOG(86-Q168)</f>
        <v>0.8892977604336731</v>
      </c>
      <c r="U168" s="20">
        <f>LOG(87-R168)</f>
        <v>1.0792496481618057</v>
      </c>
      <c r="V168" s="21">
        <f>LOG(89-S168)</f>
        <v>0.8623241373252674</v>
      </c>
      <c r="W168">
        <v>4.92</v>
      </c>
      <c r="X168">
        <v>5.38</v>
      </c>
      <c r="Y168" s="3">
        <v>4.42</v>
      </c>
      <c r="Z168" s="1" t="s">
        <v>238</v>
      </c>
      <c r="AA168">
        <v>93.3</v>
      </c>
      <c r="AB168">
        <v>95.5</v>
      </c>
      <c r="AC168">
        <v>91.3</v>
      </c>
      <c r="AD168" s="8">
        <f t="shared" si="30"/>
        <v>1.8913701746961482</v>
      </c>
      <c r="AE168" s="8">
        <f t="shared" si="31"/>
        <v>1.8727388274726688</v>
      </c>
      <c r="AF168" s="5">
        <f t="shared" si="32"/>
        <v>1.9104109399146882</v>
      </c>
      <c r="AG168" s="8">
        <f>LOG(W168)</f>
        <v>0.6919651027673603</v>
      </c>
      <c r="AH168" s="8">
        <f>LOG(X168)</f>
        <v>0.7307822756663892</v>
      </c>
      <c r="AI168" s="8">
        <f>LOG(Y168)</f>
        <v>0.6454222693490919</v>
      </c>
    </row>
    <row r="169" spans="1:35" ht="12.75">
      <c r="A169" s="1" t="s">
        <v>2</v>
      </c>
      <c r="B169" s="2">
        <v>1056608</v>
      </c>
      <c r="C169" s="6">
        <f>LOG(B169)-3</f>
        <v>3.0239138945798647</v>
      </c>
      <c r="D169">
        <v>31.8</v>
      </c>
      <c r="E169">
        <v>31.3</v>
      </c>
      <c r="F169" s="3">
        <v>32.3</v>
      </c>
      <c r="G169" s="1" t="s">
        <v>2</v>
      </c>
      <c r="H169" s="16">
        <v>13.07</v>
      </c>
      <c r="I169" s="5">
        <f>LOG(H169)</f>
        <v>1.1162755875805443</v>
      </c>
      <c r="J169" s="2">
        <v>19800</v>
      </c>
      <c r="K169" s="5">
        <f>LOG(J169)-2</f>
        <v>2.296665190261531</v>
      </c>
      <c r="M169" s="1" t="s">
        <v>2</v>
      </c>
      <c r="N169">
        <v>66.85</v>
      </c>
      <c r="O169">
        <v>65.87</v>
      </c>
      <c r="P169" s="24">
        <v>67.87</v>
      </c>
      <c r="Q169" s="20">
        <f t="shared" si="27"/>
        <v>68.49208236391402</v>
      </c>
      <c r="R169" s="20">
        <f t="shared" si="28"/>
        <v>67.61190121681985</v>
      </c>
      <c r="S169" s="35">
        <f t="shared" si="29"/>
        <v>69.40430864285933</v>
      </c>
      <c r="T169" s="20">
        <f>LOG(86-Q169)</f>
        <v>1.2432344948591993</v>
      </c>
      <c r="U169" s="20">
        <f>LOG(87-R169)</f>
        <v>1.2875352238050415</v>
      </c>
      <c r="V169" s="21">
        <f>LOG(89-S169)</f>
        <v>1.2921605904624773</v>
      </c>
      <c r="W169">
        <v>24.33</v>
      </c>
      <c r="X169">
        <v>26.15</v>
      </c>
      <c r="Y169" s="3">
        <v>22.43</v>
      </c>
      <c r="Z169" s="1" t="s">
        <v>362</v>
      </c>
      <c r="AA169">
        <v>98.6</v>
      </c>
      <c r="AB169">
        <v>99.1</v>
      </c>
      <c r="AC169">
        <v>98</v>
      </c>
      <c r="AD169" s="8">
        <f t="shared" si="30"/>
        <v>1.825101411598003</v>
      </c>
      <c r="AE169" s="8">
        <f t="shared" si="31"/>
        <v>1.8186876634415137</v>
      </c>
      <c r="AF169" s="5">
        <f t="shared" si="32"/>
        <v>1.8316778491914667</v>
      </c>
      <c r="AG169" s="8">
        <f>LOG(W169)</f>
        <v>1.3861421089308184</v>
      </c>
      <c r="AH169" s="8">
        <f>LOG(X169)</f>
        <v>1.417471693203293</v>
      </c>
      <c r="AI169" s="8">
        <f>LOG(Y169)</f>
        <v>1.3508292735829677</v>
      </c>
    </row>
    <row r="170" spans="1:35" ht="12.75">
      <c r="A170" s="1" t="s">
        <v>316</v>
      </c>
      <c r="B170" s="2">
        <v>56344</v>
      </c>
      <c r="C170" s="6">
        <f>LOG(B170)-3</f>
        <v>1.750847675384275</v>
      </c>
      <c r="D170">
        <v>34.1</v>
      </c>
      <c r="E170">
        <v>35.4</v>
      </c>
      <c r="F170" s="3">
        <v>32.3</v>
      </c>
      <c r="G170" s="1" t="s">
        <v>316</v>
      </c>
      <c r="H170" s="16">
        <v>16.01</v>
      </c>
      <c r="I170" s="5">
        <f>LOG(H170)</f>
        <v>1.2043913319192998</v>
      </c>
      <c r="J170" s="2">
        <v>20000</v>
      </c>
      <c r="K170" s="5">
        <f>LOG(J170)-2</f>
        <v>2.3010299956639813</v>
      </c>
      <c r="M170" s="1" t="s">
        <v>316</v>
      </c>
      <c r="N170">
        <v>70.23</v>
      </c>
      <c r="O170">
        <v>66.65</v>
      </c>
      <c r="P170" s="24">
        <v>73.9</v>
      </c>
      <c r="Q170" s="20">
        <f t="shared" si="27"/>
        <v>71.28283689671277</v>
      </c>
      <c r="R170" s="20">
        <f t="shared" si="28"/>
        <v>67.73918347430059</v>
      </c>
      <c r="S170" s="35">
        <f t="shared" si="29"/>
        <v>74.90585873741624</v>
      </c>
      <c r="T170" s="20">
        <f>LOG(86-Q170)</f>
        <v>1.167824102982052</v>
      </c>
      <c r="U170" s="20">
        <f>LOG(87-R170)</f>
        <v>1.284674694267691</v>
      </c>
      <c r="V170" s="21">
        <f>LOG(89-S170)</f>
        <v>1.1490386200243954</v>
      </c>
      <c r="W170">
        <v>14.98</v>
      </c>
      <c r="X170">
        <v>16.32</v>
      </c>
      <c r="Y170" s="3">
        <v>13.61</v>
      </c>
      <c r="Z170" s="1" t="s">
        <v>437</v>
      </c>
      <c r="AA170">
        <v>100</v>
      </c>
      <c r="AB170">
        <v>100</v>
      </c>
      <c r="AC170">
        <v>100</v>
      </c>
      <c r="AD170" s="8">
        <f t="shared" si="30"/>
        <v>1.8465226684162868</v>
      </c>
      <c r="AE170" s="8">
        <f t="shared" si="31"/>
        <v>1.823800153749878</v>
      </c>
      <c r="AF170" s="5">
        <f t="shared" si="32"/>
        <v>1.8686444383948257</v>
      </c>
      <c r="AG170" s="8">
        <f>LOG(W170)</f>
        <v>1.1755118133634477</v>
      </c>
      <c r="AH170" s="8">
        <f>LOG(X170)</f>
        <v>1.2127201544178423</v>
      </c>
      <c r="AI170" s="8">
        <f>LOG(Y170)</f>
        <v>1.1338581252033346</v>
      </c>
    </row>
    <row r="171" spans="1:35" ht="12.75">
      <c r="A171" s="1" t="s">
        <v>300</v>
      </c>
      <c r="B171" s="2">
        <v>1315912</v>
      </c>
      <c r="C171" s="6">
        <f>LOG(B171)-3</f>
        <v>3.119226847338524</v>
      </c>
      <c r="D171">
        <v>39.4</v>
      </c>
      <c r="E171">
        <v>36</v>
      </c>
      <c r="F171" s="3">
        <v>42.9</v>
      </c>
      <c r="G171" s="1" t="s">
        <v>300</v>
      </c>
      <c r="H171" s="16">
        <v>10.17</v>
      </c>
      <c r="I171" s="5">
        <f>LOG(H171)</f>
        <v>1.0073209529227445</v>
      </c>
      <c r="J171" s="2">
        <v>20300</v>
      </c>
      <c r="K171" s="5">
        <f>LOG(J171)-2</f>
        <v>2.3074960379132126</v>
      </c>
      <c r="L171" s="4">
        <v>33</v>
      </c>
      <c r="M171" s="1" t="s">
        <v>300</v>
      </c>
      <c r="N171">
        <v>72.3</v>
      </c>
      <c r="O171">
        <v>66.87</v>
      </c>
      <c r="P171" s="24">
        <v>78.07</v>
      </c>
      <c r="Q171" s="20">
        <f t="shared" si="27"/>
        <v>72.84530587156519</v>
      </c>
      <c r="R171" s="20">
        <f t="shared" si="28"/>
        <v>67.45279097686712</v>
      </c>
      <c r="S171" s="35">
        <f t="shared" si="29"/>
        <v>78.56174144073427</v>
      </c>
      <c r="T171" s="20">
        <f>LOG(86-Q171)</f>
        <v>1.119080754369476</v>
      </c>
      <c r="U171" s="20">
        <f>LOG(87-R171)</f>
        <v>1.2910847570064918</v>
      </c>
      <c r="V171" s="21">
        <f>LOG(89-S171)</f>
        <v>1.0186280502768281</v>
      </c>
      <c r="W171">
        <v>7.59</v>
      </c>
      <c r="X171">
        <v>8.77</v>
      </c>
      <c r="Y171" s="3">
        <v>6.34</v>
      </c>
      <c r="Z171" s="1" t="s">
        <v>423</v>
      </c>
      <c r="AA171">
        <v>99.8</v>
      </c>
      <c r="AB171">
        <v>99.8</v>
      </c>
      <c r="AC171">
        <v>99.8</v>
      </c>
      <c r="AD171" s="8">
        <f t="shared" si="30"/>
        <v>1.8591382972945307</v>
      </c>
      <c r="AE171" s="8">
        <f t="shared" si="31"/>
        <v>1.8252313231999002</v>
      </c>
      <c r="AF171" s="5">
        <f t="shared" si="32"/>
        <v>1.8924841793646876</v>
      </c>
      <c r="AG171" s="8">
        <f>LOG(W171)</f>
        <v>0.8802417758954804</v>
      </c>
      <c r="AH171" s="8">
        <f>LOG(X171)</f>
        <v>0.9429995933660404</v>
      </c>
      <c r="AI171" s="8">
        <f>LOG(Y171)</f>
        <v>0.8020892578817327</v>
      </c>
    </row>
    <row r="172" spans="1:35" ht="12.75">
      <c r="A172" s="1" t="s">
        <v>123</v>
      </c>
      <c r="B172" s="2">
        <v>401880</v>
      </c>
      <c r="C172" s="6">
        <f>LOG(B172)-3</f>
        <v>2.6040963935874917</v>
      </c>
      <c r="D172">
        <v>39</v>
      </c>
      <c r="E172">
        <v>37.6</v>
      </c>
      <c r="F172" s="3">
        <v>40.4</v>
      </c>
      <c r="G172" s="1" t="s">
        <v>123</v>
      </c>
      <c r="H172" s="16">
        <v>10.28</v>
      </c>
      <c r="I172" s="5">
        <f>LOG(H172)</f>
        <v>1.011993114659257</v>
      </c>
      <c r="J172" s="2">
        <v>21000</v>
      </c>
      <c r="K172" s="5">
        <f>LOG(J172)-2</f>
        <v>2.3222192947339195</v>
      </c>
      <c r="M172" s="1" t="s">
        <v>123</v>
      </c>
      <c r="N172">
        <v>79.15</v>
      </c>
      <c r="O172">
        <v>76.95</v>
      </c>
      <c r="P172" s="24">
        <v>81.47</v>
      </c>
      <c r="Q172" s="20">
        <f t="shared" si="27"/>
        <v>79.44967776907788</v>
      </c>
      <c r="R172" s="20">
        <f t="shared" si="28"/>
        <v>77.27722931375602</v>
      </c>
      <c r="S172" s="35">
        <f t="shared" si="29"/>
        <v>81.73805032708593</v>
      </c>
      <c r="T172" s="20">
        <f>LOG(86-Q172)</f>
        <v>0.8162626648267752</v>
      </c>
      <c r="U172" s="20">
        <f>LOG(87-R172)</f>
        <v>0.9877900429386173</v>
      </c>
      <c r="V172" s="21">
        <f>LOG(89-S172)</f>
        <v>0.861053234820409</v>
      </c>
      <c r="W172">
        <v>3.82</v>
      </c>
      <c r="X172">
        <v>4.29</v>
      </c>
      <c r="Y172" s="3">
        <v>3.32</v>
      </c>
      <c r="Z172" s="1" t="s">
        <v>205</v>
      </c>
      <c r="AA172">
        <v>92.8</v>
      </c>
      <c r="AB172">
        <v>92</v>
      </c>
      <c r="AC172">
        <v>93.6</v>
      </c>
      <c r="AD172" s="8">
        <f t="shared" si="30"/>
        <v>1.8984509191983747</v>
      </c>
      <c r="AE172" s="8">
        <f t="shared" si="31"/>
        <v>1.8862086241674976</v>
      </c>
      <c r="AF172" s="5">
        <f t="shared" si="32"/>
        <v>1.9109977163106429</v>
      </c>
      <c r="AG172" s="8">
        <f>LOG(W172)</f>
        <v>0.5820633629117087</v>
      </c>
      <c r="AH172" s="8">
        <f>LOG(X172)</f>
        <v>0.6324572921847242</v>
      </c>
      <c r="AI172" s="8">
        <f>LOG(Y172)</f>
        <v>0.5211380837040362</v>
      </c>
    </row>
    <row r="173" spans="1:35" ht="12.75">
      <c r="A173" s="1" t="s">
        <v>253</v>
      </c>
      <c r="B173" s="2">
        <v>305655</v>
      </c>
      <c r="C173" s="6">
        <f>LOG(B173)-3</f>
        <v>2.485231504508749</v>
      </c>
      <c r="D173">
        <v>28.1</v>
      </c>
      <c r="E173">
        <v>27.3</v>
      </c>
      <c r="F173" s="3">
        <v>28.9</v>
      </c>
      <c r="G173" s="1" t="s">
        <v>253</v>
      </c>
      <c r="H173" s="16">
        <v>17.3</v>
      </c>
      <c r="I173" s="5">
        <f>LOG(H173)</f>
        <v>1.2380461031287955</v>
      </c>
      <c r="J173" s="2">
        <v>21600</v>
      </c>
      <c r="K173" s="5">
        <f>LOG(J173)-2</f>
        <v>2.3344537511509307</v>
      </c>
      <c r="M173" s="1" t="s">
        <v>253</v>
      </c>
      <c r="N173">
        <v>65.66</v>
      </c>
      <c r="O173">
        <v>62.37</v>
      </c>
      <c r="P173" s="24">
        <v>69.02</v>
      </c>
      <c r="Q173" s="20">
        <f t="shared" si="27"/>
        <v>67.26154145701608</v>
      </c>
      <c r="R173" s="20">
        <f t="shared" si="28"/>
        <v>64.24065868386884</v>
      </c>
      <c r="S173" s="35">
        <f t="shared" si="29"/>
        <v>70.31268151016458</v>
      </c>
      <c r="T173" s="20">
        <f>LOG(86-Q173)</f>
        <v>1.2727338622289044</v>
      </c>
      <c r="U173" s="20">
        <f>LOG(87-R173)</f>
        <v>1.357159688878173</v>
      </c>
      <c r="V173" s="21">
        <f>LOG(89-S173)</f>
        <v>1.2715469873811085</v>
      </c>
      <c r="W173">
        <v>24.17</v>
      </c>
      <c r="X173">
        <v>29.58</v>
      </c>
      <c r="Y173" s="3">
        <v>18.65</v>
      </c>
      <c r="Z173" s="1" t="s">
        <v>108</v>
      </c>
      <c r="AA173">
        <v>95.6</v>
      </c>
      <c r="AB173">
        <v>94.7</v>
      </c>
      <c r="AC173">
        <v>96.5</v>
      </c>
      <c r="AD173" s="8">
        <f t="shared" si="30"/>
        <v>1.8173008783933213</v>
      </c>
      <c r="AE173" s="8">
        <f t="shared" si="31"/>
        <v>1.7949757440511316</v>
      </c>
      <c r="AF173" s="5">
        <f t="shared" si="32"/>
        <v>1.838974954955468</v>
      </c>
      <c r="AG173" s="8">
        <f>LOG(W173)</f>
        <v>1.3832766504076504</v>
      </c>
      <c r="AH173" s="8">
        <f>LOG(X173)</f>
        <v>1.4709981696608736</v>
      </c>
      <c r="AI173" s="8">
        <f>LOG(Y173)</f>
        <v>1.2706788361447063</v>
      </c>
    </row>
    <row r="174" spans="1:35" ht="12.75">
      <c r="A174" s="1" t="s">
        <v>249</v>
      </c>
      <c r="B174" s="2">
        <v>100018</v>
      </c>
      <c r="C174" s="6">
        <f>LOG(B174)-3</f>
        <v>2.000078165972016</v>
      </c>
      <c r="D174">
        <v>37.3</v>
      </c>
      <c r="E174">
        <v>35.5</v>
      </c>
      <c r="F174" s="3">
        <v>39</v>
      </c>
      <c r="G174" s="1" t="s">
        <v>249</v>
      </c>
      <c r="H174" s="16">
        <v>12.83</v>
      </c>
      <c r="I174" s="5">
        <f>LOG(H174)</f>
        <v>1.1082266563749286</v>
      </c>
      <c r="J174" s="2">
        <v>21800</v>
      </c>
      <c r="K174" s="5">
        <f>LOG(J174)-2</f>
        <v>2.338456493604605</v>
      </c>
      <c r="M174" s="1" t="s">
        <v>249</v>
      </c>
      <c r="N174">
        <v>74.83</v>
      </c>
      <c r="O174">
        <v>71.8</v>
      </c>
      <c r="P174" s="24">
        <v>77.91</v>
      </c>
      <c r="Q174" s="20">
        <f t="shared" si="27"/>
        <v>75.9352956102512</v>
      </c>
      <c r="R174" s="20">
        <f t="shared" si="28"/>
        <v>73.2146856927204</v>
      </c>
      <c r="S174" s="35">
        <f t="shared" si="29"/>
        <v>78.6719619466971</v>
      </c>
      <c r="T174" s="20">
        <f>LOG(86-Q174)</f>
        <v>1.0028010237565934</v>
      </c>
      <c r="U174" s="20">
        <f>LOG(87-R174)</f>
        <v>1.1394166725354458</v>
      </c>
      <c r="V174" s="21">
        <f>LOG(89-S174)</f>
        <v>1.014017829404474</v>
      </c>
      <c r="W174">
        <v>14.75</v>
      </c>
      <c r="X174">
        <v>19.59</v>
      </c>
      <c r="Y174" s="3">
        <v>9.81</v>
      </c>
      <c r="Z174" s="1" t="s">
        <v>104</v>
      </c>
      <c r="AA174">
        <v>97.3</v>
      </c>
      <c r="AB174">
        <v>97.5</v>
      </c>
      <c r="AC174">
        <v>97.1</v>
      </c>
      <c r="AD174" s="8">
        <f t="shared" si="30"/>
        <v>1.8740757452230348</v>
      </c>
      <c r="AE174" s="8">
        <f t="shared" si="31"/>
        <v>1.8561244442423004</v>
      </c>
      <c r="AF174" s="5">
        <f t="shared" si="32"/>
        <v>1.8915932043489652</v>
      </c>
      <c r="AG174" s="8">
        <f>LOG(W174)</f>
        <v>1.1687920203141817</v>
      </c>
      <c r="AH174" s="8">
        <f>LOG(X174)</f>
        <v>1.2920344359947364</v>
      </c>
      <c r="AI174" s="8">
        <f>LOG(Y174)</f>
        <v>0.9916690073799486</v>
      </c>
    </row>
    <row r="175" spans="1:35" ht="12.75">
      <c r="A175" s="1" t="s">
        <v>290</v>
      </c>
      <c r="B175" s="2">
        <v>10228744</v>
      </c>
      <c r="C175" s="6">
        <f>LOG(B175)-3</f>
        <v>4.00982230943478</v>
      </c>
      <c r="D175">
        <v>39.5</v>
      </c>
      <c r="E175">
        <v>37.9</v>
      </c>
      <c r="F175" s="3">
        <v>41.3</v>
      </c>
      <c r="G175" s="1" t="s">
        <v>290</v>
      </c>
      <c r="H175" s="16">
        <v>8.96</v>
      </c>
      <c r="I175" s="5">
        <f>LOG(H175)</f>
        <v>0.9523080096621253</v>
      </c>
      <c r="J175" s="2">
        <v>21900</v>
      </c>
      <c r="K175" s="5">
        <f>LOG(J175)-2</f>
        <v>2.3404441148401185</v>
      </c>
      <c r="L175" s="4">
        <v>27.3</v>
      </c>
      <c r="M175" s="1" t="s">
        <v>290</v>
      </c>
      <c r="N175">
        <v>76.42</v>
      </c>
      <c r="O175">
        <v>73.14</v>
      </c>
      <c r="P175" s="24">
        <v>79.88</v>
      </c>
      <c r="Q175" s="20">
        <f t="shared" si="27"/>
        <v>76.71224928222941</v>
      </c>
      <c r="R175" s="20">
        <f t="shared" si="28"/>
        <v>73.44499342230792</v>
      </c>
      <c r="S175" s="35">
        <f t="shared" si="29"/>
        <v>80.15625533110556</v>
      </c>
      <c r="T175" s="20">
        <f>LOG(86-Q175)</f>
        <v>0.9679105504698021</v>
      </c>
      <c r="U175" s="20">
        <f>LOG(87-R175)</f>
        <v>1.1320997326619624</v>
      </c>
      <c r="V175" s="21">
        <f>LOG(89-S175)</f>
        <v>0.9466361954070219</v>
      </c>
      <c r="W175">
        <v>3.86</v>
      </c>
      <c r="X175">
        <v>4.21</v>
      </c>
      <c r="Y175" s="3">
        <v>3.49</v>
      </c>
      <c r="Z175" s="1" t="s">
        <v>413</v>
      </c>
      <c r="AA175">
        <v>99</v>
      </c>
      <c r="AB175">
        <v>99</v>
      </c>
      <c r="AC175">
        <v>99</v>
      </c>
      <c r="AD175" s="8">
        <f t="shared" si="30"/>
        <v>1.88320703335239</v>
      </c>
      <c r="AE175" s="8">
        <f t="shared" si="31"/>
        <v>1.8641549560020256</v>
      </c>
      <c r="AF175" s="5">
        <f t="shared" si="32"/>
        <v>1.902438056198665</v>
      </c>
      <c r="AG175" s="8">
        <f>LOG(W175)</f>
        <v>0.5865873046717549</v>
      </c>
      <c r="AH175" s="8">
        <f>LOG(X175)</f>
        <v>0.6242820958356683</v>
      </c>
      <c r="AI175" s="8">
        <f>LOG(Y175)</f>
        <v>0.5428254269591799</v>
      </c>
    </row>
    <row r="176" spans="1:35" ht="12.75">
      <c r="A176" s="1" t="s">
        <v>23</v>
      </c>
      <c r="B176" s="2">
        <v>788457</v>
      </c>
      <c r="C176" s="6">
        <f>LOG(B176)-3</f>
        <v>2.896778013236333</v>
      </c>
      <c r="D176">
        <v>35.1</v>
      </c>
      <c r="E176">
        <v>34.1</v>
      </c>
      <c r="F176" s="3">
        <v>36.2</v>
      </c>
      <c r="G176" s="1" t="s">
        <v>43</v>
      </c>
      <c r="H176" s="16">
        <v>12.56</v>
      </c>
      <c r="I176" s="5">
        <f>LOG(H176)</f>
        <v>1.0989896394011773</v>
      </c>
      <c r="J176" s="2">
        <v>23000</v>
      </c>
      <c r="K176" s="5">
        <f>LOG(J176)-2</f>
        <v>2.361727836017593</v>
      </c>
      <c r="M176" s="1" t="s">
        <v>23</v>
      </c>
      <c r="N176">
        <v>77.98</v>
      </c>
      <c r="O176">
        <v>75.6</v>
      </c>
      <c r="P176" s="24">
        <v>80.49</v>
      </c>
      <c r="Q176" s="20">
        <f t="shared" si="27"/>
        <v>78.5140719557753</v>
      </c>
      <c r="R176" s="20">
        <f t="shared" si="28"/>
        <v>76.24257156113207</v>
      </c>
      <c r="S176" s="35">
        <f t="shared" si="29"/>
        <v>80.9022958465683</v>
      </c>
      <c r="T176" s="20">
        <f>LOG(86-Q176)</f>
        <v>0.8742456482998645</v>
      </c>
      <c r="U176" s="20">
        <f>LOG(87-R176)</f>
        <v>1.031708465727575</v>
      </c>
      <c r="V176" s="21">
        <f>LOG(89-S176)</f>
        <v>0.90836190593707</v>
      </c>
      <c r="W176">
        <v>6.89</v>
      </c>
      <c r="X176">
        <v>8.54</v>
      </c>
      <c r="Y176" s="3">
        <v>5.16</v>
      </c>
      <c r="Z176" s="1" t="s">
        <v>412</v>
      </c>
      <c r="AA176">
        <v>97.6</v>
      </c>
      <c r="AB176">
        <v>98.9</v>
      </c>
      <c r="AC176">
        <v>96.3</v>
      </c>
      <c r="AD176" s="8">
        <f t="shared" si="30"/>
        <v>1.8919832308519668</v>
      </c>
      <c r="AE176" s="8">
        <f t="shared" si="31"/>
        <v>1.8785217955012066</v>
      </c>
      <c r="AF176" s="5">
        <f t="shared" si="32"/>
        <v>1.9057419273916014</v>
      </c>
      <c r="AG176" s="8">
        <f>LOG(W176)</f>
        <v>0.8382192219076258</v>
      </c>
      <c r="AH176" s="8">
        <f>LOG(X176)</f>
        <v>0.931457870689005</v>
      </c>
      <c r="AI176" s="8">
        <f>LOG(Y176)</f>
        <v>0.7126497016272114</v>
      </c>
    </row>
    <row r="177" spans="1:35" ht="12.75">
      <c r="A177" s="1" t="s">
        <v>77</v>
      </c>
      <c r="B177" s="2">
        <v>2505559</v>
      </c>
      <c r="C177" s="6">
        <f>LOG(B177)-3</f>
        <v>3.3989046338087867</v>
      </c>
      <c r="D177">
        <v>26</v>
      </c>
      <c r="E177">
        <v>27.9</v>
      </c>
      <c r="F177" s="3">
        <v>22.4</v>
      </c>
      <c r="G177" s="1" t="s">
        <v>77</v>
      </c>
      <c r="H177" s="16">
        <v>21.95</v>
      </c>
      <c r="I177" s="5">
        <f>LOG(H177)</f>
        <v>1.34143452457814</v>
      </c>
      <c r="J177" s="2">
        <v>23100</v>
      </c>
      <c r="K177" s="5">
        <f>LOG(J177)-2</f>
        <v>2.363611979892144</v>
      </c>
      <c r="M177" s="1" t="s">
        <v>77</v>
      </c>
      <c r="N177">
        <v>77.36</v>
      </c>
      <c r="O177">
        <v>76.25</v>
      </c>
      <c r="P177" s="24">
        <v>78.52</v>
      </c>
      <c r="Q177" s="20">
        <f t="shared" si="27"/>
        <v>78.09004270441078</v>
      </c>
      <c r="R177" s="20">
        <f t="shared" si="28"/>
        <v>77.04697226938315</v>
      </c>
      <c r="S177" s="35">
        <f t="shared" si="29"/>
        <v>79.17826095726012</v>
      </c>
      <c r="T177" s="20">
        <f>LOG(86-Q177)</f>
        <v>0.8981741388276364</v>
      </c>
      <c r="U177" s="20">
        <f>LOG(87-R177)</f>
        <v>0.9979552140801637</v>
      </c>
      <c r="V177" s="21">
        <f>LOG(89-S177)</f>
        <v>0.9921883910251053</v>
      </c>
      <c r="W177">
        <v>9.47</v>
      </c>
      <c r="X177">
        <v>10.48</v>
      </c>
      <c r="Y177" s="3">
        <v>8.42</v>
      </c>
      <c r="Z177" s="1" t="s">
        <v>465</v>
      </c>
      <c r="AA177">
        <v>93.3</v>
      </c>
      <c r="AB177">
        <v>94.4</v>
      </c>
      <c r="AC177">
        <v>91</v>
      </c>
      <c r="AD177" s="8">
        <f t="shared" si="30"/>
        <v>1.8885164610749452</v>
      </c>
      <c r="AE177" s="8">
        <f t="shared" si="31"/>
        <v>1.8822398480188234</v>
      </c>
      <c r="AF177" s="5">
        <f t="shared" si="32"/>
        <v>1.8949802909279685</v>
      </c>
      <c r="AG177" s="8">
        <f>LOG(W177)</f>
        <v>0.9763499790032735</v>
      </c>
      <c r="AH177" s="8">
        <f>LOG(X177)</f>
        <v>1.0203612826477078</v>
      </c>
      <c r="AI177" s="8">
        <f>LOG(Y177)</f>
        <v>0.9253120914996495</v>
      </c>
    </row>
    <row r="178" spans="1:35" ht="12.75">
      <c r="A178" s="1" t="s">
        <v>178</v>
      </c>
      <c r="B178" s="2">
        <v>2009245</v>
      </c>
      <c r="C178" s="6">
        <f>LOG(B178)-3</f>
        <v>3.3030328962607713</v>
      </c>
      <c r="D178">
        <v>41</v>
      </c>
      <c r="E178">
        <v>39.4</v>
      </c>
      <c r="F178" s="3">
        <v>42.6</v>
      </c>
      <c r="G178" s="1" t="s">
        <v>178</v>
      </c>
      <c r="H178" s="16">
        <v>9</v>
      </c>
      <c r="I178" s="5">
        <f>LOG(H178)</f>
        <v>0.9542425094393249</v>
      </c>
      <c r="J178" s="2">
        <v>23400</v>
      </c>
      <c r="K178" s="5">
        <f>LOG(J178)-2</f>
        <v>2.3692158574101425</v>
      </c>
      <c r="L178" s="4">
        <v>28.4</v>
      </c>
      <c r="M178" s="1" t="s">
        <v>178</v>
      </c>
      <c r="N178">
        <v>76.53</v>
      </c>
      <c r="O178">
        <v>72.84</v>
      </c>
      <c r="P178" s="24">
        <v>80.47</v>
      </c>
      <c r="Q178" s="20">
        <f t="shared" si="27"/>
        <v>76.85999096067894</v>
      </c>
      <c r="R178" s="20">
        <f t="shared" si="28"/>
        <v>73.19592591475977</v>
      </c>
      <c r="S178" s="35">
        <f t="shared" si="29"/>
        <v>80.76753289770846</v>
      </c>
      <c r="T178" s="20">
        <f>LOG(86-Q178)</f>
        <v>0.9609466252442597</v>
      </c>
      <c r="U178" s="20">
        <f>LOG(87-R178)</f>
        <v>1.1400072814456361</v>
      </c>
      <c r="V178" s="21">
        <f>LOG(89-S178)</f>
        <v>0.9155300039060469</v>
      </c>
      <c r="W178">
        <v>4.35</v>
      </c>
      <c r="X178">
        <v>4.93</v>
      </c>
      <c r="Y178" s="3">
        <v>3.73</v>
      </c>
      <c r="Z178" s="1" t="s">
        <v>343</v>
      </c>
      <c r="AA178">
        <v>99.7</v>
      </c>
      <c r="AB178">
        <v>99.7</v>
      </c>
      <c r="AC178">
        <v>99.6</v>
      </c>
      <c r="AD178" s="8">
        <f t="shared" si="30"/>
        <v>1.8838317133294524</v>
      </c>
      <c r="AE178" s="8">
        <f t="shared" si="31"/>
        <v>1.8623699371228823</v>
      </c>
      <c r="AF178" s="5">
        <f t="shared" si="32"/>
        <v>1.9056340013269548</v>
      </c>
      <c r="AG178" s="8">
        <f>LOG(W178)</f>
        <v>0.6384892569546373</v>
      </c>
      <c r="AH178" s="8">
        <f>LOG(X178)</f>
        <v>0.69284691927723</v>
      </c>
      <c r="AI178" s="8">
        <f>LOG(Y178)</f>
        <v>0.5717088318086876</v>
      </c>
    </row>
    <row r="179" spans="1:35" ht="12.75">
      <c r="A179" s="1" t="s">
        <v>315</v>
      </c>
      <c r="B179" s="2">
        <v>10706290</v>
      </c>
      <c r="C179" s="6">
        <f>LOG(B179)-3</f>
        <v>4.0296390028895575</v>
      </c>
      <c r="D179">
        <v>41.2</v>
      </c>
      <c r="E179">
        <v>40</v>
      </c>
      <c r="F179" s="3">
        <v>42.3</v>
      </c>
      <c r="G179" s="1" t="s">
        <v>315</v>
      </c>
      <c r="H179" s="16">
        <v>9.62</v>
      </c>
      <c r="I179" s="5">
        <f>LOG(H179)</f>
        <v>0.983175072037813</v>
      </c>
      <c r="J179" s="2">
        <v>24000</v>
      </c>
      <c r="K179" s="5">
        <f>LOG(J179)-2</f>
        <v>2.3802112417116064</v>
      </c>
      <c r="L179" s="4">
        <v>35.1</v>
      </c>
      <c r="M179" s="1" t="s">
        <v>315</v>
      </c>
      <c r="N179">
        <v>79.38</v>
      </c>
      <c r="O179">
        <v>76.85</v>
      </c>
      <c r="P179" s="24">
        <v>82.06</v>
      </c>
      <c r="Q179" s="20">
        <f t="shared" si="27"/>
        <v>79.8007962519856</v>
      </c>
      <c r="R179" s="20">
        <f t="shared" si="28"/>
        <v>77.2978684880247</v>
      </c>
      <c r="S179" s="35">
        <f t="shared" si="29"/>
        <v>82.449327786821</v>
      </c>
      <c r="T179" s="20">
        <f>LOG(86-Q179)</f>
        <v>0.7923359104577518</v>
      </c>
      <c r="U179" s="20">
        <f>LOG(87-R179)</f>
        <v>0.9868671571729636</v>
      </c>
      <c r="V179" s="21">
        <f>LOG(89-S179)</f>
        <v>0.8162858684642718</v>
      </c>
      <c r="W179">
        <v>5.34</v>
      </c>
      <c r="X179">
        <v>5.87</v>
      </c>
      <c r="Y179" s="3">
        <v>4.78</v>
      </c>
      <c r="Z179" s="1" t="s">
        <v>436</v>
      </c>
      <c r="AA179">
        <v>96</v>
      </c>
      <c r="AB179">
        <v>97.8</v>
      </c>
      <c r="AC179">
        <v>94.2</v>
      </c>
      <c r="AD179" s="8">
        <f t="shared" si="30"/>
        <v>1.8997110945711446</v>
      </c>
      <c r="AE179" s="8">
        <f t="shared" si="31"/>
        <v>1.885643871835764</v>
      </c>
      <c r="AF179" s="5">
        <f t="shared" si="32"/>
        <v>1.9141315126308938</v>
      </c>
      <c r="AG179" s="8">
        <f>LOG(W179)</f>
        <v>0.7275412570285564</v>
      </c>
      <c r="AH179" s="8">
        <f>LOG(X179)</f>
        <v>0.7686381012476144</v>
      </c>
      <c r="AI179" s="8">
        <f>LOG(Y179)</f>
        <v>0.6794278966121189</v>
      </c>
    </row>
    <row r="180" spans="1:35" ht="12.75">
      <c r="A180" s="1" t="s">
        <v>88</v>
      </c>
      <c r="B180" s="2">
        <v>456989</v>
      </c>
      <c r="C180" s="6">
        <f>LOG(B180)-3</f>
        <v>2.6599057464663582</v>
      </c>
      <c r="D180">
        <v>36.6</v>
      </c>
      <c r="E180">
        <v>36</v>
      </c>
      <c r="F180" s="3">
        <v>36.9</v>
      </c>
      <c r="G180" s="1" t="s">
        <v>88</v>
      </c>
      <c r="H180" s="16">
        <v>8.57</v>
      </c>
      <c r="I180" s="5">
        <f>LOG(H180)</f>
        <v>0.9329808219231982</v>
      </c>
      <c r="J180" s="2">
        <v>24300</v>
      </c>
      <c r="K180" s="5">
        <f>LOG(J180)-2</f>
        <v>2.385606273598312</v>
      </c>
      <c r="M180" s="1" t="s">
        <v>88</v>
      </c>
      <c r="N180">
        <v>82.27</v>
      </c>
      <c r="O180">
        <v>79.44</v>
      </c>
      <c r="P180" s="24">
        <v>85.25</v>
      </c>
      <c r="Q180" s="20">
        <f t="shared" si="27"/>
        <v>82.62342944951641</v>
      </c>
      <c r="R180" s="20">
        <f t="shared" si="28"/>
        <v>79.79536710564648</v>
      </c>
      <c r="S180" s="35">
        <f t="shared" si="29"/>
        <v>85.59939550342916</v>
      </c>
      <c r="T180" s="20">
        <f>LOG(86-Q180)</f>
        <v>0.528475828353735</v>
      </c>
      <c r="U180" s="20">
        <f>LOG(87-R180)</f>
        <v>0.8576118566256045</v>
      </c>
      <c r="V180" s="21">
        <f>LOG(89-S180)</f>
        <v>0.5315561247451489</v>
      </c>
      <c r="W180">
        <v>4.33</v>
      </c>
      <c r="X180">
        <v>4.51</v>
      </c>
      <c r="Y180" s="3">
        <v>4.13</v>
      </c>
      <c r="Z180" s="1" t="s">
        <v>198</v>
      </c>
      <c r="AA180">
        <v>91.3</v>
      </c>
      <c r="AB180">
        <v>95.3</v>
      </c>
      <c r="AC180">
        <v>87.8</v>
      </c>
      <c r="AD180" s="8">
        <f t="shared" si="30"/>
        <v>1.9152414973061944</v>
      </c>
      <c r="AE180" s="8">
        <f t="shared" si="31"/>
        <v>1.9000392354873248</v>
      </c>
      <c r="AF180" s="5">
        <f t="shared" si="32"/>
        <v>1.9306943876645353</v>
      </c>
      <c r="AG180" s="8">
        <f>LOG(W180)</f>
        <v>0.6364878963533654</v>
      </c>
      <c r="AH180" s="8">
        <f>LOG(X180)</f>
        <v>0.6541765418779605</v>
      </c>
      <c r="AI180" s="8">
        <f>LOG(Y180)</f>
        <v>0.615950051656401</v>
      </c>
    </row>
    <row r="181" spans="1:35" ht="12.75">
      <c r="A181" s="1" t="s">
        <v>76</v>
      </c>
      <c r="B181" s="2">
        <v>49044790</v>
      </c>
      <c r="C181" s="6">
        <f>LOG(B181)-3</f>
        <v>4.6905928793117315</v>
      </c>
      <c r="D181">
        <v>35.8</v>
      </c>
      <c r="E181">
        <v>34.8</v>
      </c>
      <c r="F181" s="3">
        <v>36.8</v>
      </c>
      <c r="G181" s="1" t="s">
        <v>76</v>
      </c>
      <c r="H181" s="16">
        <v>9.93</v>
      </c>
      <c r="I181" s="5">
        <f>LOG(H181)</f>
        <v>0.9969492484953811</v>
      </c>
      <c r="J181" s="2">
        <v>24500</v>
      </c>
      <c r="K181" s="5">
        <f>LOG(J181)-2</f>
        <v>2.3891660843645326</v>
      </c>
      <c r="L181" s="4">
        <v>35.8</v>
      </c>
      <c r="M181" s="1" t="s">
        <v>76</v>
      </c>
      <c r="N181">
        <v>77.23</v>
      </c>
      <c r="O181">
        <v>73.81</v>
      </c>
      <c r="P181" s="24">
        <v>80.93</v>
      </c>
      <c r="Q181" s="20">
        <f t="shared" si="27"/>
        <v>77.69399869208712</v>
      </c>
      <c r="R181" s="20">
        <f t="shared" si="28"/>
        <v>74.28119810380748</v>
      </c>
      <c r="S181" s="35">
        <f t="shared" si="29"/>
        <v>81.38336216259705</v>
      </c>
      <c r="T181" s="20">
        <f>LOG(86-Q181)</f>
        <v>0.9193919951604836</v>
      </c>
      <c r="U181" s="20">
        <f>LOG(87-R181)</f>
        <v>1.1044462029492697</v>
      </c>
      <c r="V181" s="21">
        <f>LOG(89-S181)</f>
        <v>0.8817633058681963</v>
      </c>
      <c r="W181">
        <v>6.05</v>
      </c>
      <c r="X181">
        <v>6.43</v>
      </c>
      <c r="Y181" s="3">
        <v>5.64</v>
      </c>
      <c r="Z181" s="1" t="s">
        <v>464</v>
      </c>
      <c r="AA181">
        <v>97.9</v>
      </c>
      <c r="AB181">
        <v>99.2</v>
      </c>
      <c r="AC181">
        <v>96.6</v>
      </c>
      <c r="AD181" s="8">
        <f t="shared" si="30"/>
        <v>1.8877860348383715</v>
      </c>
      <c r="AE181" s="8">
        <f t="shared" si="31"/>
        <v>1.8681152053272172</v>
      </c>
      <c r="AF181" s="5">
        <f t="shared" si="32"/>
        <v>1.9081095403925523</v>
      </c>
      <c r="AG181" s="8">
        <f>LOG(W181)</f>
        <v>0.7817553746524689</v>
      </c>
      <c r="AH181" s="8">
        <f>LOG(X181)</f>
        <v>0.8082109729242221</v>
      </c>
      <c r="AI181" s="8">
        <f>LOG(Y181)</f>
        <v>0.7512791039833423</v>
      </c>
    </row>
    <row r="182" spans="1:35" ht="12.75">
      <c r="A182" s="1" t="s">
        <v>302</v>
      </c>
      <c r="B182" s="2"/>
      <c r="G182" s="1" t="s">
        <v>302</v>
      </c>
      <c r="H182"/>
      <c r="I182" s="3"/>
      <c r="J182" s="2">
        <v>25000</v>
      </c>
      <c r="K182" s="5">
        <f>LOG(J182)-2</f>
        <v>2.3979400086720375</v>
      </c>
      <c r="M182" s="1" t="s">
        <v>302</v>
      </c>
      <c r="N182">
        <v>78.7</v>
      </c>
      <c r="O182">
        <v>75.6</v>
      </c>
      <c r="P182" s="24">
        <v>82</v>
      </c>
      <c r="Q182" s="20">
        <f t="shared" si="27"/>
        <v>79.07475884244373</v>
      </c>
      <c r="R182" s="20">
        <f t="shared" si="28"/>
        <v>75.99748667940082</v>
      </c>
      <c r="S182" s="35">
        <f t="shared" si="29"/>
        <v>82.34980415787888</v>
      </c>
      <c r="T182" s="20">
        <f>LOG(86-Q182)</f>
        <v>0.8404349014292475</v>
      </c>
      <c r="U182" s="20">
        <f>LOG(87-R182)</f>
        <v>1.041491903029958</v>
      </c>
      <c r="V182" s="21">
        <f>LOG(89-S182)</f>
        <v>0.8228344350625252</v>
      </c>
      <c r="W182">
        <v>4.8</v>
      </c>
      <c r="X182">
        <v>5.3</v>
      </c>
      <c r="Y182" s="3">
        <v>4.3</v>
      </c>
      <c r="Z182" s="1" t="s">
        <v>302</v>
      </c>
      <c r="AA182"/>
      <c r="AB182"/>
      <c r="AC182"/>
      <c r="AD182" s="8">
        <f t="shared" si="30"/>
        <v>1.8959747323590646</v>
      </c>
      <c r="AE182" s="8">
        <f t="shared" si="31"/>
        <v>1.8785217955012066</v>
      </c>
      <c r="AF182" s="5">
        <f t="shared" si="32"/>
        <v>1.9138138523837167</v>
      </c>
      <c r="AG182" s="8">
        <f>LOG(W182)</f>
        <v>0.6812412373755872</v>
      </c>
      <c r="AH182" s="8">
        <f>LOG(X182)</f>
        <v>0.724275869600789</v>
      </c>
      <c r="AI182" s="8">
        <f>LOG(Y182)</f>
        <v>0.6334684555795865</v>
      </c>
    </row>
    <row r="183" spans="1:35" ht="12.75">
      <c r="A183" s="1" t="s">
        <v>85</v>
      </c>
      <c r="B183" s="2">
        <v>34247</v>
      </c>
      <c r="C183" s="6">
        <f>LOG(B183)-3</f>
        <v>1.5346225337697694</v>
      </c>
      <c r="D183">
        <v>40.1</v>
      </c>
      <c r="E183">
        <v>39.5</v>
      </c>
      <c r="F183" s="3">
        <v>40.5</v>
      </c>
      <c r="G183" s="1" t="s">
        <v>85</v>
      </c>
      <c r="H183" s="16">
        <v>10.02</v>
      </c>
      <c r="I183" s="5">
        <f>LOG(H183)</f>
        <v>1.000867721531227</v>
      </c>
      <c r="J183" s="2">
        <v>25000</v>
      </c>
      <c r="K183" s="5">
        <f>LOG(J183)-2</f>
        <v>2.3979400086720375</v>
      </c>
      <c r="M183" s="1" t="s">
        <v>85</v>
      </c>
      <c r="N183">
        <v>79.81</v>
      </c>
      <c r="O183">
        <v>76.24</v>
      </c>
      <c r="P183" s="24">
        <v>83.4</v>
      </c>
      <c r="Q183" s="20">
        <f t="shared" si="27"/>
        <v>80.17261055634808</v>
      </c>
      <c r="R183" s="20">
        <f t="shared" si="28"/>
        <v>76.70406592411481</v>
      </c>
      <c r="S183" s="35">
        <f t="shared" si="29"/>
        <v>83.64960179742823</v>
      </c>
      <c r="T183" s="20">
        <f>LOG(86-Q183)</f>
        <v>0.7654740429017756</v>
      </c>
      <c r="U183" s="20">
        <f>LOG(87-R183)</f>
        <v>1.0126657531493461</v>
      </c>
      <c r="V183" s="21">
        <f>LOG(89-S183)</f>
        <v>0.7283861055247849</v>
      </c>
      <c r="W183">
        <v>4.58</v>
      </c>
      <c r="X183">
        <v>6.13</v>
      </c>
      <c r="Y183" s="3">
        <v>3.02</v>
      </c>
      <c r="Z183" s="1" t="s">
        <v>195</v>
      </c>
      <c r="AA183">
        <v>100</v>
      </c>
      <c r="AB183">
        <v>100</v>
      </c>
      <c r="AC183">
        <v>100</v>
      </c>
      <c r="AD183" s="8">
        <f t="shared" si="30"/>
        <v>1.9020573108084666</v>
      </c>
      <c r="AE183" s="8">
        <f t="shared" si="31"/>
        <v>1.88218288763027</v>
      </c>
      <c r="AF183" s="5">
        <f t="shared" si="32"/>
        <v>1.9211660506377388</v>
      </c>
      <c r="AG183" s="8">
        <f>LOG(W183)</f>
        <v>0.6608654780038692</v>
      </c>
      <c r="AH183" s="8">
        <f>LOG(X183)</f>
        <v>0.787460474518415</v>
      </c>
      <c r="AI183" s="8">
        <f>LOG(Y183)</f>
        <v>0.48000694295715063</v>
      </c>
    </row>
    <row r="184" spans="1:35" ht="12.75">
      <c r="A184" s="1" t="s">
        <v>268</v>
      </c>
      <c r="B184" s="2">
        <v>374577</v>
      </c>
      <c r="C184" s="6">
        <f>LOG(B184)-3</f>
        <v>2.5735411070495076</v>
      </c>
      <c r="D184">
        <v>27.2</v>
      </c>
      <c r="E184">
        <v>27.3</v>
      </c>
      <c r="F184" s="3">
        <v>27.1</v>
      </c>
      <c r="G184" s="1" t="s">
        <v>268</v>
      </c>
      <c r="H184" s="16">
        <v>18.56</v>
      </c>
      <c r="I184" s="5">
        <f>LOG(H184)</f>
        <v>1.2685779718828432</v>
      </c>
      <c r="J184" s="2">
        <v>25600</v>
      </c>
      <c r="K184" s="5">
        <f>LOG(J184)-2</f>
        <v>2.408239965311849</v>
      </c>
      <c r="M184" s="1" t="s">
        <v>268</v>
      </c>
      <c r="N184">
        <v>75.3</v>
      </c>
      <c r="O184">
        <v>73.12</v>
      </c>
      <c r="P184" s="24">
        <v>77.59</v>
      </c>
      <c r="Q184" s="20">
        <f t="shared" si="27"/>
        <v>76.28777561608301</v>
      </c>
      <c r="R184" s="20">
        <f t="shared" si="28"/>
        <v>74.27183321818994</v>
      </c>
      <c r="S184" s="35">
        <f t="shared" si="29"/>
        <v>78.3949070331447</v>
      </c>
      <c r="T184" s="20">
        <f>LOG(86-Q184)</f>
        <v>0.9873187074596911</v>
      </c>
      <c r="U184" s="20">
        <f>LOG(87-R184)</f>
        <v>1.1047658573947503</v>
      </c>
      <c r="V184" s="21">
        <f>LOG(89-S184)</f>
        <v>1.0255144800015938</v>
      </c>
      <c r="W184">
        <v>13.12</v>
      </c>
      <c r="X184">
        <v>15.72</v>
      </c>
      <c r="Y184" s="3">
        <v>10.4</v>
      </c>
      <c r="Z184" s="1" t="s">
        <v>390</v>
      </c>
      <c r="AA184">
        <v>92.7</v>
      </c>
      <c r="AB184">
        <v>95.2</v>
      </c>
      <c r="AC184">
        <v>90.2</v>
      </c>
      <c r="AD184" s="8">
        <f t="shared" si="30"/>
        <v>1.8767949762007006</v>
      </c>
      <c r="AE184" s="8">
        <f t="shared" si="31"/>
        <v>1.864036182725775</v>
      </c>
      <c r="AF184" s="5">
        <f t="shared" si="32"/>
        <v>1.8898057518680855</v>
      </c>
      <c r="AG184" s="8">
        <f>LOG(W184)</f>
        <v>1.1179338350396415</v>
      </c>
      <c r="AH184" s="8">
        <f>LOG(X184)</f>
        <v>1.196452541703389</v>
      </c>
      <c r="AI184" s="8">
        <f>LOG(Y184)</f>
        <v>1.0170333392987803</v>
      </c>
    </row>
    <row r="185" spans="1:35" ht="12.75">
      <c r="A185" s="1" t="s">
        <v>254</v>
      </c>
      <c r="B185" s="2">
        <v>708573</v>
      </c>
      <c r="C185" s="6">
        <f>LOG(B185)-3</f>
        <v>2.850384599627957</v>
      </c>
      <c r="D185">
        <v>29.7</v>
      </c>
      <c r="E185">
        <v>32.7</v>
      </c>
      <c r="F185" s="3">
        <v>26.1</v>
      </c>
      <c r="G185" s="1" t="s">
        <v>254</v>
      </c>
      <c r="H185" s="16">
        <v>17.53</v>
      </c>
      <c r="I185" s="5">
        <f>LOG(H185)</f>
        <v>1.243781916093795</v>
      </c>
      <c r="J185" s="2">
        <v>25800</v>
      </c>
      <c r="K185" s="5">
        <f>LOG(J185)-2</f>
        <v>2.41161970596323</v>
      </c>
      <c r="M185" s="1" t="s">
        <v>254</v>
      </c>
      <c r="N185">
        <v>74.68</v>
      </c>
      <c r="O185">
        <v>72.18</v>
      </c>
      <c r="P185" s="24">
        <v>77.25</v>
      </c>
      <c r="Q185" s="20">
        <f t="shared" si="27"/>
        <v>75.89174849057754</v>
      </c>
      <c r="R185" s="20">
        <f t="shared" si="28"/>
        <v>73.5504785396133</v>
      </c>
      <c r="S185" s="35">
        <f t="shared" si="29"/>
        <v>78.28562740725725</v>
      </c>
      <c r="T185" s="20">
        <f>LOG(86-Q185)</f>
        <v>1.0046760393218197</v>
      </c>
      <c r="U185" s="20">
        <f>LOG(87-R185)</f>
        <v>1.1287068322335443</v>
      </c>
      <c r="V185" s="21">
        <f>LOG(89-S185)</f>
        <v>1.029966744907718</v>
      </c>
      <c r="W185">
        <v>16.18</v>
      </c>
      <c r="X185">
        <v>18.89</v>
      </c>
      <c r="Y185" s="3">
        <v>13.4</v>
      </c>
      <c r="Z185" s="1" t="s">
        <v>109</v>
      </c>
      <c r="AA185">
        <v>86.5</v>
      </c>
      <c r="AB185">
        <v>88.6</v>
      </c>
      <c r="AC185">
        <v>83.6</v>
      </c>
      <c r="AD185" s="8">
        <f t="shared" si="30"/>
        <v>1.8732043092770407</v>
      </c>
      <c r="AE185" s="8">
        <f t="shared" si="31"/>
        <v>1.8584168777234884</v>
      </c>
      <c r="AF185" s="5">
        <f t="shared" si="32"/>
        <v>1.8878984880968723</v>
      </c>
      <c r="AG185" s="8">
        <f>LOG(W185)</f>
        <v>1.2089785172762535</v>
      </c>
      <c r="AH185" s="8">
        <f>LOG(X185)</f>
        <v>1.2762319579218335</v>
      </c>
      <c r="AI185" s="8">
        <f>LOG(Y185)</f>
        <v>1.1271047983648077</v>
      </c>
    </row>
    <row r="186" spans="1:35" ht="12.75">
      <c r="A186" s="1" t="s">
        <v>142</v>
      </c>
      <c r="B186" s="2">
        <v>4115771</v>
      </c>
      <c r="C186" s="6">
        <f>LOG(B186)-3</f>
        <v>3.61445120277575</v>
      </c>
      <c r="D186">
        <v>34.2</v>
      </c>
      <c r="E186">
        <v>33.5</v>
      </c>
      <c r="F186" s="3">
        <v>35</v>
      </c>
      <c r="G186" s="1" t="s">
        <v>142</v>
      </c>
      <c r="H186" s="16">
        <v>13.61</v>
      </c>
      <c r="I186" s="5">
        <f>LOG(H186)</f>
        <v>1.1338581252033346</v>
      </c>
      <c r="J186" s="2">
        <v>26200</v>
      </c>
      <c r="K186" s="5">
        <f>LOG(J186)-2</f>
        <v>2.4183012913197457</v>
      </c>
      <c r="L186" s="4">
        <v>36.2</v>
      </c>
      <c r="M186" s="1" t="s">
        <v>142</v>
      </c>
      <c r="N186">
        <v>78.96</v>
      </c>
      <c r="O186">
        <v>75.97</v>
      </c>
      <c r="P186" s="24">
        <v>82.08</v>
      </c>
      <c r="Q186" s="20">
        <f t="shared" si="27"/>
        <v>79.4045538201603</v>
      </c>
      <c r="R186" s="20">
        <f t="shared" si="28"/>
        <v>76.45897415250826</v>
      </c>
      <c r="S186" s="35">
        <f t="shared" si="29"/>
        <v>82.47269840631846</v>
      </c>
      <c r="T186" s="20">
        <f>LOG(86-Q186)</f>
        <v>0.8192441807599904</v>
      </c>
      <c r="U186" s="20">
        <f>LOG(87-R186)</f>
        <v>1.0228828782603365</v>
      </c>
      <c r="V186" s="21">
        <f>LOG(89-S186)</f>
        <v>0.8147336797169129</v>
      </c>
      <c r="W186">
        <v>5.67</v>
      </c>
      <c r="X186">
        <v>6.48</v>
      </c>
      <c r="Y186" s="3">
        <v>4.82</v>
      </c>
      <c r="Z186" s="1" t="s">
        <v>223</v>
      </c>
      <c r="AA186">
        <v>99</v>
      </c>
      <c r="AB186">
        <v>99</v>
      </c>
      <c r="AC186">
        <v>99</v>
      </c>
      <c r="AD186" s="8">
        <f t="shared" si="30"/>
        <v>1.8974071396615804</v>
      </c>
      <c r="AE186" s="8">
        <f t="shared" si="31"/>
        <v>1.880642126404285</v>
      </c>
      <c r="AF186" s="5">
        <f t="shared" si="32"/>
        <v>1.914237347767741</v>
      </c>
      <c r="AG186" s="8">
        <f>LOG(W186)</f>
        <v>0.7535830588929066</v>
      </c>
      <c r="AH186" s="8">
        <f>LOG(X186)</f>
        <v>0.8115750058705934</v>
      </c>
      <c r="AI186" s="8">
        <f>LOG(Y186)</f>
        <v>0.6830470382388496</v>
      </c>
    </row>
    <row r="187" spans="1:35" ht="12.75">
      <c r="A187" s="1" t="s">
        <v>66</v>
      </c>
      <c r="B187" s="2">
        <v>6426679</v>
      </c>
      <c r="C187" s="6">
        <f>LOG(B187)-3</f>
        <v>3.8079866082953036</v>
      </c>
      <c r="D187">
        <v>29.9</v>
      </c>
      <c r="E187">
        <v>29.1</v>
      </c>
      <c r="F187" s="3">
        <v>30.8</v>
      </c>
      <c r="G187" s="1" t="s">
        <v>66</v>
      </c>
      <c r="H187" s="16">
        <v>17.71</v>
      </c>
      <c r="I187" s="5">
        <f>LOG(H187)</f>
        <v>1.2482185611900747</v>
      </c>
      <c r="J187" s="2">
        <v>26800</v>
      </c>
      <c r="K187" s="5">
        <f>LOG(J187)-2</f>
        <v>2.4281347940287885</v>
      </c>
      <c r="L187" s="4">
        <v>38.6</v>
      </c>
      <c r="M187" s="1" t="s">
        <v>66</v>
      </c>
      <c r="N187">
        <v>79.59</v>
      </c>
      <c r="O187">
        <v>77.44</v>
      </c>
      <c r="P187" s="24">
        <v>81.85</v>
      </c>
      <c r="Q187" s="20">
        <f t="shared" si="27"/>
        <v>80.12408759124088</v>
      </c>
      <c r="R187" s="20">
        <f t="shared" si="28"/>
        <v>78.01375245579568</v>
      </c>
      <c r="S187" s="35">
        <f t="shared" si="29"/>
        <v>82.33966478198757</v>
      </c>
      <c r="T187" s="20">
        <f>LOG(86-Q187)</f>
        <v>0.7690753132114615</v>
      </c>
      <c r="U187" s="20">
        <f>LOG(87-R187)</f>
        <v>0.9535783779339707</v>
      </c>
      <c r="V187" s="21">
        <f>LOG(89-S187)</f>
        <v>0.8234960879795101</v>
      </c>
      <c r="W187">
        <v>6.75</v>
      </c>
      <c r="X187">
        <v>7.45</v>
      </c>
      <c r="Y187" s="3">
        <v>6.02</v>
      </c>
      <c r="Z187" s="1" t="s">
        <v>455</v>
      </c>
      <c r="AA187">
        <v>97.1</v>
      </c>
      <c r="AB187">
        <v>98.5</v>
      </c>
      <c r="AC187">
        <v>95.9</v>
      </c>
      <c r="AD187" s="8">
        <f t="shared" si="30"/>
        <v>1.9008585047019917</v>
      </c>
      <c r="AE187" s="8">
        <f t="shared" si="31"/>
        <v>1.8889653443003371</v>
      </c>
      <c r="AF187" s="5">
        <f t="shared" si="32"/>
        <v>1.9130186837479601</v>
      </c>
      <c r="AG187" s="8">
        <f>LOG(W187)</f>
        <v>0.829303772831025</v>
      </c>
      <c r="AH187" s="8">
        <f>LOG(X187)</f>
        <v>0.8721562727482929</v>
      </c>
      <c r="AI187" s="8">
        <f>LOG(Y187)</f>
        <v>0.7795964912578245</v>
      </c>
    </row>
    <row r="188" spans="1:35" ht="12.75">
      <c r="A188" s="1" t="s">
        <v>182</v>
      </c>
      <c r="B188" s="2">
        <v>40448191</v>
      </c>
      <c r="C188" s="6">
        <f>LOG(B188)-3</f>
        <v>4.606899103048763</v>
      </c>
      <c r="D188">
        <v>40.3</v>
      </c>
      <c r="E188">
        <v>39</v>
      </c>
      <c r="F188" s="3">
        <v>41.7</v>
      </c>
      <c r="G188" s="1" t="s">
        <v>182</v>
      </c>
      <c r="H188" s="16">
        <v>9.98</v>
      </c>
      <c r="I188" s="5">
        <f>LOG(H188)</f>
        <v>0.9991305412873711</v>
      </c>
      <c r="J188" s="2">
        <v>27400</v>
      </c>
      <c r="K188" s="5">
        <f>LOG(J188)-2</f>
        <v>2.437750562820388</v>
      </c>
      <c r="L188" s="4">
        <v>32.5</v>
      </c>
      <c r="M188" s="1" t="s">
        <v>182</v>
      </c>
      <c r="N188">
        <v>79.78</v>
      </c>
      <c r="O188">
        <v>76.46</v>
      </c>
      <c r="P188" s="24">
        <v>83.32</v>
      </c>
      <c r="Q188" s="20">
        <f t="shared" si="27"/>
        <v>80.12101155982283</v>
      </c>
      <c r="R188" s="20">
        <f t="shared" si="28"/>
        <v>76.81633678287955</v>
      </c>
      <c r="S188" s="35">
        <f t="shared" si="29"/>
        <v>83.64230498945889</v>
      </c>
      <c r="T188" s="20">
        <f>LOG(86-Q188)</f>
        <v>0.7693026062390556</v>
      </c>
      <c r="U188" s="20">
        <f>LOG(87-R188)</f>
        <v>1.0079040283749114</v>
      </c>
      <c r="V188" s="21">
        <f>LOG(89-S188)</f>
        <v>0.7289779875459854</v>
      </c>
      <c r="W188">
        <v>4.31</v>
      </c>
      <c r="X188">
        <v>4.7</v>
      </c>
      <c r="Y188" s="3">
        <v>3.9</v>
      </c>
      <c r="Z188" s="1" t="s">
        <v>347</v>
      </c>
      <c r="AA188">
        <v>97.9</v>
      </c>
      <c r="AB188">
        <v>98.7</v>
      </c>
      <c r="AC188">
        <v>97.2</v>
      </c>
      <c r="AD188" s="8">
        <f t="shared" si="30"/>
        <v>1.9018940319738207</v>
      </c>
      <c r="AE188" s="8">
        <f t="shared" si="31"/>
        <v>1.8834342936830093</v>
      </c>
      <c r="AF188" s="5">
        <f t="shared" si="32"/>
        <v>1.9207492612757082</v>
      </c>
      <c r="AG188" s="8">
        <f>LOG(W188)</f>
        <v>0.6344772701607315</v>
      </c>
      <c r="AH188" s="8">
        <f>LOG(X188)</f>
        <v>0.6720978579357175</v>
      </c>
      <c r="AI188" s="8">
        <f>LOG(Y188)</f>
        <v>0.5910646070264992</v>
      </c>
    </row>
    <row r="189" spans="1:35" ht="12.75">
      <c r="A189" s="1" t="s">
        <v>314</v>
      </c>
      <c r="B189" s="2">
        <v>27967</v>
      </c>
      <c r="C189" s="6">
        <f>LOG(B189)-3</f>
        <v>1.4466458824128967</v>
      </c>
      <c r="D189">
        <v>40.1</v>
      </c>
      <c r="E189">
        <v>39.6</v>
      </c>
      <c r="F189" s="3">
        <v>40.4</v>
      </c>
      <c r="G189" s="1" t="s">
        <v>314</v>
      </c>
      <c r="H189" s="16">
        <v>10.69</v>
      </c>
      <c r="I189" s="5">
        <f>LOG(H189)</f>
        <v>1.028977705208778</v>
      </c>
      <c r="J189" s="2">
        <v>27900</v>
      </c>
      <c r="K189" s="5">
        <f>LOG(J189)-2</f>
        <v>2.4456042032735974</v>
      </c>
      <c r="M189" s="1" t="s">
        <v>314</v>
      </c>
      <c r="N189">
        <v>79.93</v>
      </c>
      <c r="O189">
        <v>77.05</v>
      </c>
      <c r="P189" s="24">
        <v>82.96</v>
      </c>
      <c r="Q189" s="20">
        <f t="shared" si="27"/>
        <v>80.3250386926896</v>
      </c>
      <c r="R189" s="20">
        <f t="shared" si="28"/>
        <v>77.47366409910907</v>
      </c>
      <c r="S189" s="35">
        <f t="shared" si="29"/>
        <v>83.32139090607768</v>
      </c>
      <c r="T189" s="20">
        <f>LOG(86-Q189)</f>
        <v>0.7539629047939937</v>
      </c>
      <c r="U189" s="20">
        <f>LOG(87-R189)</f>
        <v>0.9789258907732502</v>
      </c>
      <c r="V189" s="21">
        <f>LOG(89-S189)</f>
        <v>0.7542419735970651</v>
      </c>
      <c r="W189">
        <v>4.98</v>
      </c>
      <c r="X189">
        <v>5.54</v>
      </c>
      <c r="Y189" s="3">
        <v>4.39</v>
      </c>
      <c r="Z189" s="1"/>
      <c r="AA189"/>
      <c r="AB189"/>
      <c r="AC189"/>
      <c r="AD189" s="8">
        <f t="shared" si="30"/>
        <v>1.9027098129698772</v>
      </c>
      <c r="AE189" s="8">
        <f t="shared" si="31"/>
        <v>1.886772643054438</v>
      </c>
      <c r="AF189" s="5">
        <f t="shared" si="32"/>
        <v>1.9188687433809846</v>
      </c>
      <c r="AG189" s="8">
        <f>LOG(W189)</f>
        <v>0.6972293427597176</v>
      </c>
      <c r="AH189" s="8">
        <f>LOG(X189)</f>
        <v>0.7435097647284298</v>
      </c>
      <c r="AI189" s="8">
        <f>LOG(Y189)</f>
        <v>0.6424645202421213</v>
      </c>
    </row>
    <row r="190" spans="1:35" ht="12.75">
      <c r="A190" s="1" t="s">
        <v>190</v>
      </c>
      <c r="B190" s="2">
        <v>22858872</v>
      </c>
      <c r="C190" s="6">
        <f>LOG(B190)-3</f>
        <v>4.3590547957765695</v>
      </c>
      <c r="D190">
        <v>35.5</v>
      </c>
      <c r="E190">
        <v>35</v>
      </c>
      <c r="F190" s="3">
        <v>36</v>
      </c>
      <c r="G190" s="1" t="s">
        <v>190</v>
      </c>
      <c r="H190" s="16">
        <v>8.97</v>
      </c>
      <c r="I190" s="5">
        <f>LOG(H190)</f>
        <v>0.9527924430440922</v>
      </c>
      <c r="J190" s="2">
        <v>29500</v>
      </c>
      <c r="K190" s="5">
        <f>LOG(J190)-2</f>
        <v>2.4698220159781634</v>
      </c>
      <c r="M190" s="1" t="s">
        <v>190</v>
      </c>
      <c r="N190">
        <v>77.56</v>
      </c>
      <c r="O190">
        <v>74.65</v>
      </c>
      <c r="P190" s="24">
        <v>80.74</v>
      </c>
      <c r="Q190" s="20">
        <f t="shared" si="27"/>
        <v>77.9865052390242</v>
      </c>
      <c r="R190" s="20">
        <f t="shared" si="28"/>
        <v>75.08413301949423</v>
      </c>
      <c r="S190" s="35">
        <f t="shared" si="29"/>
        <v>81.15600969029262</v>
      </c>
      <c r="T190" s="20">
        <f>LOG(86-Q190)</f>
        <v>0.9038219573333619</v>
      </c>
      <c r="U190" s="20">
        <f>LOG(87-R190)</f>
        <v>1.0761256464434108</v>
      </c>
      <c r="V190" s="21">
        <f>LOG(89-S190)</f>
        <v>0.8945370484782538</v>
      </c>
      <c r="W190">
        <v>5.54</v>
      </c>
      <c r="X190">
        <v>5.86</v>
      </c>
      <c r="Y190" s="3">
        <v>5.19</v>
      </c>
      <c r="Z190" s="1" t="s">
        <v>355</v>
      </c>
      <c r="AA190">
        <v>96.1</v>
      </c>
      <c r="AB190"/>
      <c r="AC190"/>
      <c r="AD190" s="8">
        <f t="shared" si="30"/>
        <v>1.8896378004066678</v>
      </c>
      <c r="AE190" s="8">
        <f t="shared" si="31"/>
        <v>1.8730298120610442</v>
      </c>
      <c r="AF190" s="5">
        <f t="shared" si="32"/>
        <v>1.9070887450742955</v>
      </c>
      <c r="AG190" s="8">
        <f>LOG(W190)</f>
        <v>0.7435097647284298</v>
      </c>
      <c r="AH190" s="8">
        <f>LOG(X190)</f>
        <v>0.7678976160180907</v>
      </c>
      <c r="AI190" s="8">
        <f>LOG(Y190)</f>
        <v>0.7151673578484579</v>
      </c>
    </row>
    <row r="191" spans="1:35" ht="12.75">
      <c r="A191" s="1" t="s">
        <v>159</v>
      </c>
      <c r="B191" s="2">
        <v>907229</v>
      </c>
      <c r="C191" s="6">
        <f>LOG(B191)-3</f>
        <v>2.9577169241972854</v>
      </c>
      <c r="D191">
        <v>31.9</v>
      </c>
      <c r="E191">
        <v>37.3</v>
      </c>
      <c r="F191" s="3">
        <v>23.1</v>
      </c>
      <c r="G191" s="1" t="s">
        <v>159</v>
      </c>
      <c r="H191" s="16">
        <v>15.56</v>
      </c>
      <c r="I191" s="5">
        <f>LOG(H191)</f>
        <v>1.1920095926536702</v>
      </c>
      <c r="J191" s="2">
        <v>29800</v>
      </c>
      <c r="K191" s="5">
        <f>LOG(J191)-2</f>
        <v>2.4742162640762553</v>
      </c>
      <c r="M191" s="1" t="s">
        <v>159</v>
      </c>
      <c r="N191">
        <v>74.14</v>
      </c>
      <c r="O191">
        <v>71.6</v>
      </c>
      <c r="P191" s="24">
        <v>76.82</v>
      </c>
      <c r="Q191" s="20">
        <f t="shared" si="27"/>
        <v>75.43971746697335</v>
      </c>
      <c r="R191" s="20">
        <f t="shared" si="28"/>
        <v>73.08494996936899</v>
      </c>
      <c r="S191" s="35">
        <f t="shared" si="29"/>
        <v>77.90903189158483</v>
      </c>
      <c r="T191" s="20">
        <f>LOG(86-Q191)</f>
        <v>1.0236755376005402</v>
      </c>
      <c r="U191" s="20">
        <f>LOG(87-R191)</f>
        <v>1.14348477214961</v>
      </c>
      <c r="V191" s="21">
        <f>LOG(89-S191)</f>
        <v>1.0449694565001244</v>
      </c>
      <c r="W191">
        <v>17.46</v>
      </c>
      <c r="X191">
        <v>20.6</v>
      </c>
      <c r="Y191" s="3">
        <v>14.16</v>
      </c>
      <c r="Z191" s="1" t="s">
        <v>240</v>
      </c>
      <c r="AA191">
        <v>89</v>
      </c>
      <c r="AB191">
        <v>89.1</v>
      </c>
      <c r="AC191">
        <v>88.6</v>
      </c>
      <c r="AD191" s="8">
        <f t="shared" si="30"/>
        <v>1.870052581693545</v>
      </c>
      <c r="AE191" s="8">
        <f t="shared" si="31"/>
        <v>1.8549130223078556</v>
      </c>
      <c r="AF191" s="5">
        <f t="shared" si="32"/>
        <v>1.8854743028291574</v>
      </c>
      <c r="AG191" s="8">
        <f>LOG(W191)</f>
        <v>1.242044239369551</v>
      </c>
      <c r="AH191" s="8">
        <f>LOG(X191)</f>
        <v>1.3138672203691535</v>
      </c>
      <c r="AI191" s="8">
        <f>LOG(Y191)</f>
        <v>1.1510632533537501</v>
      </c>
    </row>
    <row r="192" spans="1:35" ht="12.75">
      <c r="A192" s="1" t="s">
        <v>131</v>
      </c>
      <c r="B192" s="2">
        <v>32671</v>
      </c>
      <c r="C192" s="6">
        <f>LOG(B192)-3</f>
        <v>1.514162427644564</v>
      </c>
      <c r="D192">
        <v>45.5</v>
      </c>
      <c r="E192">
        <v>43.4</v>
      </c>
      <c r="F192" s="3">
        <v>47.4</v>
      </c>
      <c r="G192" s="1" t="s">
        <v>131</v>
      </c>
      <c r="H192" s="16">
        <v>9.12</v>
      </c>
      <c r="I192" s="5">
        <f>LOG(H192)</f>
        <v>0.9599948383284161</v>
      </c>
      <c r="J192" s="2">
        <v>30000</v>
      </c>
      <c r="K192" s="5">
        <f>LOG(J192)-2</f>
        <v>2.4771212547196626</v>
      </c>
      <c r="M192" s="1" t="s">
        <v>131</v>
      </c>
      <c r="N192">
        <v>79.82</v>
      </c>
      <c r="O192">
        <v>75.99</v>
      </c>
      <c r="P192" s="24">
        <v>83.85</v>
      </c>
      <c r="Q192" s="20">
        <f t="shared" si="27"/>
        <v>80.23758205744272</v>
      </c>
      <c r="R192" s="20">
        <f t="shared" si="28"/>
        <v>76.44948737813283</v>
      </c>
      <c r="S192" s="35">
        <f t="shared" si="29"/>
        <v>84.21615106468461</v>
      </c>
      <c r="T192" s="20">
        <f>LOG(86-Q192)</f>
        <v>0.7606047540422495</v>
      </c>
      <c r="U192" s="20">
        <f>LOG(87-R192)</f>
        <v>1.0232735613815456</v>
      </c>
      <c r="V192" s="21">
        <f>LOG(89-S192)</f>
        <v>0.6797774570182329</v>
      </c>
      <c r="W192">
        <v>5.27</v>
      </c>
      <c r="X192">
        <v>6.09</v>
      </c>
      <c r="Y192" s="3">
        <v>4.4</v>
      </c>
      <c r="Z192" s="1" t="s">
        <v>212</v>
      </c>
      <c r="AA192">
        <v>99</v>
      </c>
      <c r="AB192">
        <v>99</v>
      </c>
      <c r="AC192">
        <v>99</v>
      </c>
      <c r="AD192" s="8">
        <f t="shared" si="30"/>
        <v>1.9021117234480045</v>
      </c>
      <c r="AE192" s="8">
        <f t="shared" si="31"/>
        <v>1.8807564445102103</v>
      </c>
      <c r="AF192" s="5">
        <f t="shared" si="32"/>
        <v>1.9235030669421045</v>
      </c>
      <c r="AG192" s="8">
        <f>LOG(W192)</f>
        <v>0.7218106152125465</v>
      </c>
      <c r="AH192" s="8">
        <f>LOG(X192)</f>
        <v>0.7846172926328754</v>
      </c>
      <c r="AI192" s="8">
        <f>LOG(Y192)</f>
        <v>0.6434526764861874</v>
      </c>
    </row>
    <row r="193" spans="1:35" ht="12.75">
      <c r="A193" s="1" t="s">
        <v>67</v>
      </c>
      <c r="B193" s="2">
        <v>58147733</v>
      </c>
      <c r="C193" s="6">
        <f>LOG(B193)-3</f>
        <v>4.764532787597874</v>
      </c>
      <c r="D193">
        <v>42.5</v>
      </c>
      <c r="E193">
        <v>41.1</v>
      </c>
      <c r="F193" s="3">
        <v>44.1</v>
      </c>
      <c r="G193" s="1" t="s">
        <v>67</v>
      </c>
      <c r="H193" s="16">
        <v>8.54</v>
      </c>
      <c r="I193" s="5">
        <f>LOG(H193)</f>
        <v>0.931457870689005</v>
      </c>
      <c r="J193" s="2">
        <v>30200</v>
      </c>
      <c r="K193" s="5">
        <f>LOG(J193)-2</f>
        <v>2.480006942957151</v>
      </c>
      <c r="L193" s="4">
        <v>36</v>
      </c>
      <c r="M193" s="1" t="s">
        <v>67</v>
      </c>
      <c r="N193">
        <v>79.94</v>
      </c>
      <c r="O193">
        <v>77.01</v>
      </c>
      <c r="P193" s="24">
        <v>83.07</v>
      </c>
      <c r="Q193" s="20">
        <f t="shared" si="27"/>
        <v>80.39413444904856</v>
      </c>
      <c r="R193" s="20">
        <f t="shared" si="28"/>
        <v>77.49189896346985</v>
      </c>
      <c r="S193" s="35">
        <f t="shared" si="29"/>
        <v>83.49070258317418</v>
      </c>
      <c r="T193" s="20">
        <f>LOG(86-Q193)</f>
        <v>0.7486426775876474</v>
      </c>
      <c r="U193" s="20">
        <f>LOG(87-R193)</f>
        <v>0.978093788051344</v>
      </c>
      <c r="V193" s="21">
        <f>LOG(89-S193)</f>
        <v>0.7410962181892079</v>
      </c>
      <c r="W193">
        <v>5.72</v>
      </c>
      <c r="X193">
        <v>6.3</v>
      </c>
      <c r="Y193" s="3">
        <v>5.1</v>
      </c>
      <c r="Z193" s="1" t="s">
        <v>456</v>
      </c>
      <c r="AA193">
        <v>98.4</v>
      </c>
      <c r="AB193">
        <v>98.8</v>
      </c>
      <c r="AC193">
        <v>98</v>
      </c>
      <c r="AD193" s="8">
        <f t="shared" si="30"/>
        <v>1.902764143924086</v>
      </c>
      <c r="AE193" s="8">
        <f t="shared" si="31"/>
        <v>1.8865471233911058</v>
      </c>
      <c r="AF193" s="5">
        <f t="shared" si="32"/>
        <v>1.919444210465237</v>
      </c>
      <c r="AG193" s="8">
        <f>LOG(W193)</f>
        <v>0.7573960287930241</v>
      </c>
      <c r="AH193" s="8">
        <f>LOG(X193)</f>
        <v>0.7993405494535817</v>
      </c>
      <c r="AI193" s="8">
        <f>LOG(Y193)</f>
        <v>0.7075701760979364</v>
      </c>
    </row>
    <row r="194" spans="1:35" ht="12.75">
      <c r="A194" s="1" t="s">
        <v>303</v>
      </c>
      <c r="B194" s="2">
        <v>47511</v>
      </c>
      <c r="C194" s="6">
        <f>LOG(B194)-3</f>
        <v>1.6767941714402834</v>
      </c>
      <c r="D194">
        <v>35</v>
      </c>
      <c r="E194">
        <v>34.8</v>
      </c>
      <c r="F194" s="3">
        <v>35.3</v>
      </c>
      <c r="G194" s="1" t="s">
        <v>303</v>
      </c>
      <c r="H194" s="16">
        <v>14.12</v>
      </c>
      <c r="I194" s="5">
        <f>LOG(H194)</f>
        <v>1.1498346967157849</v>
      </c>
      <c r="J194" s="2">
        <v>31000</v>
      </c>
      <c r="K194" s="5">
        <f>LOG(J194)-2</f>
        <v>2.491361693834273</v>
      </c>
      <c r="M194" s="1" t="s">
        <v>303</v>
      </c>
      <c r="N194">
        <v>79.49</v>
      </c>
      <c r="O194">
        <v>76.06</v>
      </c>
      <c r="P194" s="24">
        <v>82.93</v>
      </c>
      <c r="Q194" s="20">
        <f t="shared" si="27"/>
        <v>79.96457710842162</v>
      </c>
      <c r="R194" s="20">
        <f t="shared" si="28"/>
        <v>76.60815915386553</v>
      </c>
      <c r="S194" s="35">
        <f t="shared" si="29"/>
        <v>83.32185201559423</v>
      </c>
      <c r="T194" s="20">
        <f>LOG(86-Q194)</f>
        <v>0.7807077057580462</v>
      </c>
      <c r="U194" s="20">
        <f>LOG(87-R194)</f>
        <v>1.016692486777937</v>
      </c>
      <c r="V194" s="21">
        <f>LOG(89-S194)</f>
        <v>0.7542067069593587</v>
      </c>
      <c r="W194">
        <v>6.01</v>
      </c>
      <c r="X194">
        <v>7.25</v>
      </c>
      <c r="Y194" s="3">
        <v>4.76</v>
      </c>
      <c r="Z194" s="1" t="s">
        <v>425</v>
      </c>
      <c r="AA194">
        <v>100</v>
      </c>
      <c r="AB194">
        <v>100</v>
      </c>
      <c r="AC194">
        <v>100</v>
      </c>
      <c r="AD194" s="8">
        <f t="shared" si="30"/>
        <v>1.9003124969837266</v>
      </c>
      <c r="AE194" s="8">
        <f t="shared" si="31"/>
        <v>1.8811563210755637</v>
      </c>
      <c r="AF194" s="5">
        <f t="shared" si="32"/>
        <v>1.9187116653823213</v>
      </c>
      <c r="AG194" s="8">
        <f>LOG(W194)</f>
        <v>0.7788744720027395</v>
      </c>
      <c r="AH194" s="8">
        <f>LOG(X194)</f>
        <v>0.8603380065709937</v>
      </c>
      <c r="AI194" s="8">
        <f>LOG(Y194)</f>
        <v>0.6776069527204931</v>
      </c>
    </row>
    <row r="195" spans="1:35" ht="12.75">
      <c r="A195" s="1" t="s">
        <v>306</v>
      </c>
      <c r="B195" s="2">
        <v>63713926</v>
      </c>
      <c r="C195" s="6">
        <f>LOG(B195)-3</f>
        <v>4.8042343667772744</v>
      </c>
      <c r="D195">
        <v>39</v>
      </c>
      <c r="E195">
        <v>37.5</v>
      </c>
      <c r="F195" s="3">
        <v>40.4</v>
      </c>
      <c r="G195" s="1" t="s">
        <v>306</v>
      </c>
      <c r="H195" s="16">
        <v>12.91</v>
      </c>
      <c r="I195" s="5">
        <f>LOG(H195)</f>
        <v>1.1109262422664203</v>
      </c>
      <c r="J195" s="2">
        <v>31100</v>
      </c>
      <c r="K195" s="5">
        <f>LOG(J195)-2</f>
        <v>2.492760389026838</v>
      </c>
      <c r="L195" s="4">
        <v>26.7</v>
      </c>
      <c r="M195" s="1" t="s">
        <v>306</v>
      </c>
      <c r="N195">
        <v>80.59</v>
      </c>
      <c r="O195">
        <v>77.35</v>
      </c>
      <c r="P195" s="24">
        <v>84</v>
      </c>
      <c r="Q195" s="20">
        <f t="shared" si="27"/>
        <v>80.86233054716583</v>
      </c>
      <c r="R195" s="20">
        <f t="shared" si="28"/>
        <v>77.63815947964346</v>
      </c>
      <c r="S195" s="35">
        <f t="shared" si="29"/>
        <v>84.25308939175093</v>
      </c>
      <c r="T195" s="20">
        <f>LOG(86-Q195)</f>
        <v>0.7107661592086381</v>
      </c>
      <c r="U195" s="20">
        <f>LOG(87-R195)</f>
        <v>0.9713612386159199</v>
      </c>
      <c r="V195" s="21">
        <f>LOG(89-S195)</f>
        <v>0.6764110533510337</v>
      </c>
      <c r="W195">
        <v>3.41</v>
      </c>
      <c r="X195">
        <v>3.76</v>
      </c>
      <c r="Y195" s="3">
        <v>3.04</v>
      </c>
      <c r="Z195" s="1" t="s">
        <v>428</v>
      </c>
      <c r="AA195">
        <v>99</v>
      </c>
      <c r="AB195">
        <v>99</v>
      </c>
      <c r="AC195">
        <v>99</v>
      </c>
      <c r="AD195" s="8">
        <f>LOG(N195)</f>
        <v>1.906281155772153</v>
      </c>
      <c r="AE195" s="8">
        <f>LOG(O195)</f>
        <v>1.8884603180353863</v>
      </c>
      <c r="AF195" s="5">
        <f>LOG(P195)</f>
        <v>1.9242792860618816</v>
      </c>
      <c r="AG195" s="8">
        <f>LOG(W195)</f>
        <v>0.5327543789924978</v>
      </c>
      <c r="AH195" s="8">
        <f>LOG(X195)</f>
        <v>0.5751878449276611</v>
      </c>
      <c r="AI195" s="8">
        <f>LOG(Y195)</f>
        <v>0.48287358360875376</v>
      </c>
    </row>
    <row r="196" spans="1:35" ht="12.75">
      <c r="A196" s="1" t="s">
        <v>176</v>
      </c>
      <c r="B196" s="2">
        <v>4553009</v>
      </c>
      <c r="C196" s="6">
        <f>LOG(B196)-3</f>
        <v>3.658298508785342</v>
      </c>
      <c r="D196">
        <v>37.8</v>
      </c>
      <c r="E196">
        <v>37.4</v>
      </c>
      <c r="F196" s="3">
        <v>38.2</v>
      </c>
      <c r="G196" s="1" t="s">
        <v>176</v>
      </c>
      <c r="H196" s="16">
        <v>9.17</v>
      </c>
      <c r="I196" s="5">
        <f aca="true" t="shared" si="33" ref="I196:I224">LOG(H196)</f>
        <v>0.9623693356700211</v>
      </c>
      <c r="J196" s="2">
        <v>31400</v>
      </c>
      <c r="K196" s="5">
        <f>LOG(J196)-2</f>
        <v>2.4969296480732153</v>
      </c>
      <c r="L196" s="4">
        <v>42.5</v>
      </c>
      <c r="M196" s="1" t="s">
        <v>176</v>
      </c>
      <c r="N196">
        <v>81.8</v>
      </c>
      <c r="O196">
        <v>79.21</v>
      </c>
      <c r="P196" s="24">
        <v>84.59</v>
      </c>
      <c r="Q196" s="20">
        <f aca="true" t="shared" si="34" ref="Q196:Q224">(1000*N196-W196)/(1000-W196)</f>
        <v>81.98626841735992</v>
      </c>
      <c r="R196" s="20">
        <f aca="true" t="shared" si="35" ref="R196:R224">(1000*O196-X196)/(1000-X196)</f>
        <v>79.40601503759399</v>
      </c>
      <c r="S196" s="35">
        <f aca="true" t="shared" si="36" ref="S196:S224">(1000*P196-Y196)/(1000-Y196)</f>
        <v>84.76339021775074</v>
      </c>
      <c r="T196" s="20">
        <f>LOG(86-Q196)</f>
        <v>0.6035483257807533</v>
      </c>
      <c r="U196" s="20">
        <f>LOG(87-R196)</f>
        <v>0.8804697328155566</v>
      </c>
      <c r="V196" s="21">
        <f>LOG(89-S196)</f>
        <v>0.6270184646570591</v>
      </c>
      <c r="W196">
        <v>2.3</v>
      </c>
      <c r="X196">
        <v>2.5</v>
      </c>
      <c r="Y196" s="3">
        <v>2.07</v>
      </c>
      <c r="Z196" s="1" t="s">
        <v>341</v>
      </c>
      <c r="AA196">
        <v>92.5</v>
      </c>
      <c r="AB196">
        <v>96.6</v>
      </c>
      <c r="AC196">
        <v>88.6</v>
      </c>
      <c r="AD196" s="8">
        <f>LOG(N196)</f>
        <v>1.912753303671323</v>
      </c>
      <c r="AE196" s="8">
        <f>LOG(O196)</f>
        <v>1.8987800132898256</v>
      </c>
      <c r="AF196" s="5">
        <f>LOG(P196)</f>
        <v>1.9273190249596561</v>
      </c>
      <c r="AG196" s="8">
        <f>LOG(W196)</f>
        <v>0.36172783601759284</v>
      </c>
      <c r="AH196" s="8">
        <f>LOG(X196)</f>
        <v>0.3979400086720376</v>
      </c>
      <c r="AI196" s="8">
        <f>LOG(Y196)</f>
        <v>0.3159703454569177</v>
      </c>
    </row>
    <row r="197" spans="1:35" ht="12.75">
      <c r="A197" s="1" t="s">
        <v>11</v>
      </c>
      <c r="B197" s="2">
        <v>60776238</v>
      </c>
      <c r="C197" s="6">
        <f>LOG(B197)-3</f>
        <v>4.78373381409855</v>
      </c>
      <c r="D197">
        <v>39.6</v>
      </c>
      <c r="E197">
        <v>38.5</v>
      </c>
      <c r="F197" s="3">
        <v>40.7</v>
      </c>
      <c r="G197" s="1" t="s">
        <v>11</v>
      </c>
      <c r="H197" s="16">
        <v>10.67</v>
      </c>
      <c r="I197" s="5">
        <f t="shared" si="33"/>
        <v>1.02816441942447</v>
      </c>
      <c r="J197" s="2">
        <v>31800</v>
      </c>
      <c r="K197" s="5">
        <f>LOG(J197)-2</f>
        <v>2.502427119984433</v>
      </c>
      <c r="L197" s="4">
        <v>36.8</v>
      </c>
      <c r="M197" s="1" t="s">
        <v>11</v>
      </c>
      <c r="N197">
        <v>78.7</v>
      </c>
      <c r="O197">
        <v>76.23</v>
      </c>
      <c r="P197" s="24">
        <v>81.3</v>
      </c>
      <c r="Q197" s="20">
        <f t="shared" si="34"/>
        <v>79.09123709786029</v>
      </c>
      <c r="R197" s="20">
        <f t="shared" si="35"/>
        <v>76.65213893525875</v>
      </c>
      <c r="S197" s="35">
        <f t="shared" si="36"/>
        <v>81.65488147850543</v>
      </c>
      <c r="T197" s="20">
        <f aca="true" t="shared" si="37" ref="T197:T224">LOG(86-Q197)</f>
        <v>0.8394002886371049</v>
      </c>
      <c r="U197" s="20">
        <f aca="true" t="shared" si="38" ref="U197:U224">LOG(87-R197)</f>
        <v>1.0148505890412896</v>
      </c>
      <c r="V197" s="21">
        <f aca="true" t="shared" si="39" ref="V197:V224">LOG(89-S197)</f>
        <v>0.8659988079977237</v>
      </c>
      <c r="W197">
        <v>5.01</v>
      </c>
      <c r="X197">
        <v>5.58</v>
      </c>
      <c r="Y197" s="3">
        <v>4.4</v>
      </c>
      <c r="Z197" s="1" t="s">
        <v>370</v>
      </c>
      <c r="AA197">
        <v>99</v>
      </c>
      <c r="AB197">
        <v>99</v>
      </c>
      <c r="AC197">
        <v>99</v>
      </c>
      <c r="AD197" s="8">
        <f>LOG(N197)</f>
        <v>1.8959747323590646</v>
      </c>
      <c r="AE197" s="8">
        <f>LOG(O197)</f>
        <v>1.8821259197700317</v>
      </c>
      <c r="AF197" s="5">
        <f>LOG(P197)</f>
        <v>1.9100905455940682</v>
      </c>
      <c r="AG197" s="8">
        <f>LOG(W197)</f>
        <v>0.6998377258672457</v>
      </c>
      <c r="AH197" s="8">
        <f>LOG(X197)</f>
        <v>0.7466341989375788</v>
      </c>
      <c r="AI197" s="8">
        <f>LOG(Y197)</f>
        <v>0.6434526764861874</v>
      </c>
    </row>
    <row r="198" spans="1:35" ht="12.75">
      <c r="A198" s="1" t="s">
        <v>312</v>
      </c>
      <c r="B198" s="2">
        <v>82400996</v>
      </c>
      <c r="C198" s="6">
        <f>LOG(B198)-3</f>
        <v>4.915932461147234</v>
      </c>
      <c r="D198">
        <v>43</v>
      </c>
      <c r="E198">
        <v>41.8</v>
      </c>
      <c r="F198" s="3">
        <v>44.3</v>
      </c>
      <c r="G198" s="1" t="s">
        <v>312</v>
      </c>
      <c r="H198" s="16">
        <v>8.2</v>
      </c>
      <c r="I198" s="5">
        <f t="shared" si="33"/>
        <v>0.9138138523837167</v>
      </c>
      <c r="J198" s="2">
        <v>31900</v>
      </c>
      <c r="K198" s="5">
        <f>LOG(J198)-2</f>
        <v>2.503790683057181</v>
      </c>
      <c r="L198" s="4">
        <v>28.3</v>
      </c>
      <c r="M198" s="1" t="s">
        <v>312</v>
      </c>
      <c r="N198">
        <v>78.95</v>
      </c>
      <c r="O198">
        <v>75.96</v>
      </c>
      <c r="P198" s="24">
        <v>82.11</v>
      </c>
      <c r="Q198" s="20">
        <f t="shared" si="34"/>
        <v>79.2693389027231</v>
      </c>
      <c r="R198" s="20">
        <f t="shared" si="35"/>
        <v>76.2996012014184</v>
      </c>
      <c r="S198" s="35">
        <f t="shared" si="36"/>
        <v>82.40468495955359</v>
      </c>
      <c r="T198" s="20">
        <f t="shared" si="37"/>
        <v>0.8280577234808308</v>
      </c>
      <c r="U198" s="20">
        <f t="shared" si="38"/>
        <v>1.0293999639278149</v>
      </c>
      <c r="V198" s="21">
        <f t="shared" si="39"/>
        <v>0.8192355454562477</v>
      </c>
      <c r="W198">
        <v>4.08</v>
      </c>
      <c r="X198">
        <v>4.51</v>
      </c>
      <c r="Y198" s="3">
        <v>3.62</v>
      </c>
      <c r="Z198" s="1" t="s">
        <v>434</v>
      </c>
      <c r="AA198">
        <v>99</v>
      </c>
      <c r="AB198">
        <v>99</v>
      </c>
      <c r="AC198">
        <v>99</v>
      </c>
      <c r="AD198" s="8">
        <f>LOG(N198)</f>
        <v>1.8973521343443132</v>
      </c>
      <c r="AE198" s="8">
        <f>LOG(O198)</f>
        <v>1.8805849560649799</v>
      </c>
      <c r="AF198" s="5">
        <f>LOG(P198)</f>
        <v>1.914396052129786</v>
      </c>
      <c r="AG198" s="8">
        <f>LOG(W198)</f>
        <v>0.6106601630898799</v>
      </c>
      <c r="AH198" s="8">
        <f>LOG(X198)</f>
        <v>0.6541765418779605</v>
      </c>
      <c r="AI198" s="8">
        <f>LOG(Y198)</f>
        <v>0.5587085705331657</v>
      </c>
    </row>
    <row r="199" spans="1:35" ht="12.75">
      <c r="A199" s="1" t="s">
        <v>139</v>
      </c>
      <c r="B199" s="2">
        <v>16570613</v>
      </c>
      <c r="C199" s="6">
        <f>LOG(B199)-3</f>
        <v>4.219338574659115</v>
      </c>
      <c r="D199">
        <v>39.7</v>
      </c>
      <c r="E199">
        <v>38.9</v>
      </c>
      <c r="F199" s="3">
        <v>40.5</v>
      </c>
      <c r="G199" s="1" t="s">
        <v>139</v>
      </c>
      <c r="H199" s="16">
        <v>10.7</v>
      </c>
      <c r="I199" s="5">
        <f t="shared" si="33"/>
        <v>1.0293837776852097</v>
      </c>
      <c r="J199" s="2">
        <v>32100</v>
      </c>
      <c r="K199" s="5">
        <f>LOG(J199)-2</f>
        <v>2.5065050324048723</v>
      </c>
      <c r="L199" s="4">
        <v>30.9</v>
      </c>
      <c r="M199" s="1" t="s">
        <v>139</v>
      </c>
      <c r="N199">
        <v>79.11</v>
      </c>
      <c r="O199">
        <v>76.52</v>
      </c>
      <c r="P199" s="24">
        <v>81.82</v>
      </c>
      <c r="Q199" s="20">
        <f t="shared" si="34"/>
        <v>79.4930460647962</v>
      </c>
      <c r="R199" s="20">
        <f t="shared" si="35"/>
        <v>76.93231245663955</v>
      </c>
      <c r="S199" s="35">
        <f t="shared" si="36"/>
        <v>82.16984201910233</v>
      </c>
      <c r="T199" s="20">
        <f t="shared" si="37"/>
        <v>0.8133777322359896</v>
      </c>
      <c r="U199" s="20">
        <f t="shared" si="38"/>
        <v>1.0029297284992784</v>
      </c>
      <c r="V199" s="21">
        <f t="shared" si="39"/>
        <v>0.8344307489873338</v>
      </c>
      <c r="W199">
        <v>4.88</v>
      </c>
      <c r="X199">
        <v>5.43</v>
      </c>
      <c r="Y199" s="3">
        <v>4.31</v>
      </c>
      <c r="Z199" s="1" t="s">
        <v>220</v>
      </c>
      <c r="AA199">
        <v>99</v>
      </c>
      <c r="AB199">
        <v>99</v>
      </c>
      <c r="AC199">
        <v>99</v>
      </c>
      <c r="AD199" s="8">
        <f>LOG(N199)</f>
        <v>1.8982313845130967</v>
      </c>
      <c r="AE199" s="8">
        <f>LOG(O199)</f>
        <v>1.8837749613552581</v>
      </c>
      <c r="AF199" s="5">
        <f>LOG(P199)</f>
        <v>1.9128594751623549</v>
      </c>
      <c r="AG199" s="8">
        <f>LOG(W199)</f>
        <v>0.6884198220027106</v>
      </c>
      <c r="AH199" s="8">
        <f>LOG(X199)</f>
        <v>0.7347998295888469</v>
      </c>
      <c r="AI199" s="8">
        <f>LOG(Y199)</f>
        <v>0.6344772701607315</v>
      </c>
    </row>
    <row r="200" spans="1:35" ht="12.75">
      <c r="A200" s="1" t="s">
        <v>187</v>
      </c>
      <c r="B200" s="2">
        <v>9031088</v>
      </c>
      <c r="C200" s="6">
        <f>LOG(B200)-3</f>
        <v>3.955740074115581</v>
      </c>
      <c r="D200">
        <v>41.1</v>
      </c>
      <c r="E200">
        <v>40</v>
      </c>
      <c r="F200" s="3">
        <v>42.2</v>
      </c>
      <c r="G200" s="1" t="s">
        <v>187</v>
      </c>
      <c r="H200" s="16">
        <v>10.2</v>
      </c>
      <c r="I200" s="5">
        <f t="shared" si="33"/>
        <v>1.0086001717619175</v>
      </c>
      <c r="J200" s="2">
        <v>32200</v>
      </c>
      <c r="K200" s="5">
        <f>LOG(J200)-2</f>
        <v>2.5078558716958312</v>
      </c>
      <c r="L200" s="4">
        <v>25</v>
      </c>
      <c r="M200" s="1" t="s">
        <v>187</v>
      </c>
      <c r="N200">
        <v>80.63</v>
      </c>
      <c r="O200">
        <v>78.39</v>
      </c>
      <c r="P200" s="24">
        <v>83</v>
      </c>
      <c r="Q200" s="20">
        <f t="shared" si="34"/>
        <v>80.85038706830854</v>
      </c>
      <c r="R200" s="20">
        <f t="shared" si="35"/>
        <v>78.61664059052433</v>
      </c>
      <c r="S200" s="35">
        <f t="shared" si="36"/>
        <v>83.21293149256576</v>
      </c>
      <c r="T200" s="20">
        <f t="shared" si="37"/>
        <v>0.7117745867211911</v>
      </c>
      <c r="U200" s="20">
        <f t="shared" si="38"/>
        <v>0.9234180855319793</v>
      </c>
      <c r="V200" s="21">
        <f t="shared" si="39"/>
        <v>0.7624586235808538</v>
      </c>
      <c r="W200">
        <v>2.76</v>
      </c>
      <c r="X200">
        <v>2.92</v>
      </c>
      <c r="Y200" s="3">
        <v>2.59</v>
      </c>
      <c r="Z200" s="1" t="s">
        <v>352</v>
      </c>
      <c r="AA200">
        <v>99</v>
      </c>
      <c r="AB200">
        <v>99</v>
      </c>
      <c r="AC200">
        <v>99</v>
      </c>
      <c r="AD200" s="8">
        <f>LOG(N200)</f>
        <v>1.906496659799353</v>
      </c>
      <c r="AE200" s="8">
        <f>LOG(O200)</f>
        <v>1.8942606644469882</v>
      </c>
      <c r="AF200" s="5">
        <f>LOG(P200)</f>
        <v>1.919078092376074</v>
      </c>
      <c r="AG200" s="8">
        <f>LOG(W200)</f>
        <v>0.4409090820652177</v>
      </c>
      <c r="AH200" s="8">
        <f>LOG(X200)</f>
        <v>0.4653828514484183</v>
      </c>
      <c r="AI200" s="8">
        <f>LOG(Y200)</f>
        <v>0.4132997640812518</v>
      </c>
    </row>
    <row r="201" spans="1:35" ht="12.75">
      <c r="A201" s="1" t="s">
        <v>258</v>
      </c>
      <c r="B201" s="2">
        <v>10392226</v>
      </c>
      <c r="C201" s="6">
        <f>LOG(B201)-3</f>
        <v>4.016708582780682</v>
      </c>
      <c r="D201">
        <v>41.1</v>
      </c>
      <c r="E201">
        <v>39.9</v>
      </c>
      <c r="F201" s="3">
        <v>42.4</v>
      </c>
      <c r="G201" s="1" t="s">
        <v>258</v>
      </c>
      <c r="H201" s="16">
        <v>10.29</v>
      </c>
      <c r="I201" s="5">
        <f t="shared" si="33"/>
        <v>1.012415374762433</v>
      </c>
      <c r="J201" s="2">
        <v>33000</v>
      </c>
      <c r="K201" s="5">
        <f>LOG(J201)-2</f>
        <v>2.518513939877887</v>
      </c>
      <c r="L201" s="4">
        <v>25</v>
      </c>
      <c r="M201" s="1" t="s">
        <v>258</v>
      </c>
      <c r="N201">
        <v>78.92</v>
      </c>
      <c r="O201">
        <v>75.75</v>
      </c>
      <c r="P201" s="24">
        <v>82.24</v>
      </c>
      <c r="Q201" s="20">
        <f t="shared" si="34"/>
        <v>79.27694285943905</v>
      </c>
      <c r="R201" s="20">
        <f t="shared" si="35"/>
        <v>76.1354448319881</v>
      </c>
      <c r="S201" s="35">
        <f t="shared" si="36"/>
        <v>82.56298943817517</v>
      </c>
      <c r="T201" s="20">
        <f t="shared" si="37"/>
        <v>0.8275668024230797</v>
      </c>
      <c r="U201" s="20">
        <f t="shared" si="38"/>
        <v>1.0360119495214637</v>
      </c>
      <c r="V201" s="21">
        <f t="shared" si="39"/>
        <v>0.808684221718449</v>
      </c>
      <c r="W201">
        <v>4.56</v>
      </c>
      <c r="X201">
        <v>5.13</v>
      </c>
      <c r="Y201" s="3">
        <v>3.96</v>
      </c>
      <c r="Z201" s="1" t="s">
        <v>113</v>
      </c>
      <c r="AA201">
        <v>99</v>
      </c>
      <c r="AB201">
        <v>99</v>
      </c>
      <c r="AC201">
        <v>99</v>
      </c>
      <c r="AD201" s="8">
        <f>LOG(N201)</f>
        <v>1.8971870765801535</v>
      </c>
      <c r="AE201" s="8">
        <f>LOG(O201)</f>
        <v>1.8793826371743427</v>
      </c>
      <c r="AF201" s="5">
        <f>LOG(P201)</f>
        <v>1.9150831016512004</v>
      </c>
      <c r="AG201" s="8">
        <f>LOG(W201)</f>
        <v>0.658964842664435</v>
      </c>
      <c r="AH201" s="8">
        <f>LOG(X201)</f>
        <v>0.7101173651118162</v>
      </c>
      <c r="AI201" s="8">
        <f>LOG(Y201)</f>
        <v>0.5976951859255123</v>
      </c>
    </row>
    <row r="202" spans="1:35" ht="12.75">
      <c r="A202" s="1" t="s">
        <v>69</v>
      </c>
      <c r="B202" s="2">
        <v>127433494</v>
      </c>
      <c r="C202" s="6">
        <f>LOG(B202)-3</f>
        <v>5.105283590853141</v>
      </c>
      <c r="D202">
        <v>43.5</v>
      </c>
      <c r="E202">
        <v>41.7</v>
      </c>
      <c r="F202" s="3">
        <v>45.3</v>
      </c>
      <c r="G202" s="1" t="s">
        <v>69</v>
      </c>
      <c r="H202" s="16">
        <v>8.1</v>
      </c>
      <c r="I202" s="5">
        <f t="shared" si="33"/>
        <v>0.9084850188786497</v>
      </c>
      <c r="J202" s="2">
        <v>33100</v>
      </c>
      <c r="K202" s="5">
        <f>LOG(J202)-2</f>
        <v>2.519827993775719</v>
      </c>
      <c r="L202" s="4">
        <v>38.1</v>
      </c>
      <c r="M202" s="1" t="s">
        <v>69</v>
      </c>
      <c r="N202">
        <v>82.02</v>
      </c>
      <c r="O202">
        <v>78.67</v>
      </c>
      <c r="P202" s="24">
        <v>85.56</v>
      </c>
      <c r="Q202" s="20">
        <f t="shared" si="34"/>
        <v>82.24749298034496</v>
      </c>
      <c r="R202" s="20">
        <f t="shared" si="35"/>
        <v>78.90371113340021</v>
      </c>
      <c r="S202" s="35">
        <f t="shared" si="36"/>
        <v>85.77957910989463</v>
      </c>
      <c r="T202" s="20">
        <f t="shared" si="37"/>
        <v>0.5743215133322561</v>
      </c>
      <c r="U202" s="20">
        <f t="shared" si="38"/>
        <v>0.908285994917198</v>
      </c>
      <c r="V202" s="21">
        <f t="shared" si="39"/>
        <v>0.5079126351445652</v>
      </c>
      <c r="W202">
        <v>2.8</v>
      </c>
      <c r="X202">
        <v>3</v>
      </c>
      <c r="Y202" s="3">
        <v>2.59</v>
      </c>
      <c r="Z202" s="1" t="s">
        <v>458</v>
      </c>
      <c r="AA202">
        <v>99</v>
      </c>
      <c r="AB202">
        <v>99</v>
      </c>
      <c r="AC202">
        <v>99</v>
      </c>
      <c r="AD202" s="8">
        <f>LOG(N202)</f>
        <v>1.9139197649514659</v>
      </c>
      <c r="AE202" s="8">
        <f>LOG(O202)</f>
        <v>1.895809150169131</v>
      </c>
      <c r="AF202" s="5">
        <f>LOG(P202)</f>
        <v>1.9322707758994904</v>
      </c>
      <c r="AG202" s="8">
        <f>LOG(W202)</f>
        <v>0.4471580313422192</v>
      </c>
      <c r="AH202" s="8">
        <f>LOG(X202)</f>
        <v>0.47712125471966244</v>
      </c>
      <c r="AI202" s="8">
        <f>LOG(Y202)</f>
        <v>0.4132997640812518</v>
      </c>
    </row>
    <row r="203" spans="1:35" ht="12.75">
      <c r="A203" s="1" t="s">
        <v>250</v>
      </c>
      <c r="B203" s="2">
        <v>20434176</v>
      </c>
      <c r="C203" s="6">
        <f>LOG(B203)-3</f>
        <v>4.310357129648873</v>
      </c>
      <c r="D203">
        <v>37.1</v>
      </c>
      <c r="E203">
        <v>36.3</v>
      </c>
      <c r="F203" s="3">
        <v>38</v>
      </c>
      <c r="G203" s="1" t="s">
        <v>250</v>
      </c>
      <c r="H203" s="16">
        <v>12.02</v>
      </c>
      <c r="I203" s="5">
        <f t="shared" si="33"/>
        <v>1.0799044676667207</v>
      </c>
      <c r="J203" s="2">
        <v>33300</v>
      </c>
      <c r="K203" s="5">
        <f>LOG(J203)-2</f>
        <v>2.52244423350632</v>
      </c>
      <c r="L203" s="4">
        <v>35.2</v>
      </c>
      <c r="M203" s="1" t="s">
        <v>250</v>
      </c>
      <c r="N203">
        <v>80.62</v>
      </c>
      <c r="O203">
        <v>77.75</v>
      </c>
      <c r="P203" s="24">
        <v>83.63</v>
      </c>
      <c r="Q203" s="20">
        <f t="shared" si="34"/>
        <v>80.98553388987673</v>
      </c>
      <c r="R203" s="20">
        <f t="shared" si="35"/>
        <v>78.13180242198885</v>
      </c>
      <c r="S203" s="35">
        <f t="shared" si="36"/>
        <v>83.9751767352185</v>
      </c>
      <c r="T203" s="20">
        <f t="shared" si="37"/>
        <v>0.7002247005129035</v>
      </c>
      <c r="U203" s="20">
        <f t="shared" si="38"/>
        <v>0.9478353603653323</v>
      </c>
      <c r="V203" s="21">
        <f t="shared" si="39"/>
        <v>0.7011207911711399</v>
      </c>
      <c r="W203">
        <v>4.57</v>
      </c>
      <c r="X203">
        <v>4.95</v>
      </c>
      <c r="Y203" s="3">
        <v>4.16</v>
      </c>
      <c r="Z203" s="1" t="s">
        <v>105</v>
      </c>
      <c r="AA203">
        <v>99</v>
      </c>
      <c r="AB203">
        <v>99</v>
      </c>
      <c r="AC203">
        <v>99</v>
      </c>
      <c r="AD203" s="8">
        <f>LOG(N203)</f>
        <v>1.9064427938170323</v>
      </c>
      <c r="AE203" s="8">
        <f>LOG(O203)</f>
        <v>1.8907003976988752</v>
      </c>
      <c r="AF203" s="5">
        <f>LOG(P203)</f>
        <v>1.92236209678479</v>
      </c>
      <c r="AG203" s="8">
        <f>LOG(W203)</f>
        <v>0.6599162000698503</v>
      </c>
      <c r="AH203" s="8">
        <f>LOG(X203)</f>
        <v>0.6946051989335688</v>
      </c>
      <c r="AI203" s="8">
        <f>LOG(Y203)</f>
        <v>0.6190933306267428</v>
      </c>
    </row>
    <row r="204" spans="1:35" ht="12.75">
      <c r="A204" s="1" t="s">
        <v>305</v>
      </c>
      <c r="B204" s="2">
        <v>5238460</v>
      </c>
      <c r="C204" s="6">
        <f>LOG(B204)-3</f>
        <v>3.719203632059826</v>
      </c>
      <c r="D204">
        <v>41.6</v>
      </c>
      <c r="E204">
        <v>40</v>
      </c>
      <c r="F204" s="3">
        <v>43.1</v>
      </c>
      <c r="G204" s="1" t="s">
        <v>305</v>
      </c>
      <c r="H204" s="16">
        <v>10.42</v>
      </c>
      <c r="I204" s="5">
        <f t="shared" si="33"/>
        <v>1.0178677189635057</v>
      </c>
      <c r="J204" s="2">
        <v>33700</v>
      </c>
      <c r="K204" s="5">
        <f>LOG(J204)-2</f>
        <v>2.5276299008713385</v>
      </c>
      <c r="L204" s="4">
        <v>26.9</v>
      </c>
      <c r="M204" s="1" t="s">
        <v>305</v>
      </c>
      <c r="N204">
        <v>78.66</v>
      </c>
      <c r="O204">
        <v>75.15</v>
      </c>
      <c r="P204" s="24">
        <v>82.31</v>
      </c>
      <c r="Q204" s="20">
        <f t="shared" si="34"/>
        <v>78.93432883750802</v>
      </c>
      <c r="R204" s="20">
        <f t="shared" si="35"/>
        <v>75.43583360102795</v>
      </c>
      <c r="S204" s="35">
        <f t="shared" si="36"/>
        <v>82.57102728731942</v>
      </c>
      <c r="T204" s="20">
        <f t="shared" si="37"/>
        <v>0.8491534214319177</v>
      </c>
      <c r="U204" s="20">
        <f t="shared" si="38"/>
        <v>1.0631143321888163</v>
      </c>
      <c r="V204" s="21">
        <f t="shared" si="39"/>
        <v>0.8081415824332283</v>
      </c>
      <c r="W204">
        <v>3.52</v>
      </c>
      <c r="X204">
        <v>3.84</v>
      </c>
      <c r="Y204" s="3">
        <v>3.2</v>
      </c>
      <c r="Z204" s="1" t="s">
        <v>427</v>
      </c>
      <c r="AA204">
        <v>100</v>
      </c>
      <c r="AB204">
        <v>100</v>
      </c>
      <c r="AC204">
        <v>100</v>
      </c>
      <c r="AD204" s="8">
        <f>LOG(N204)</f>
        <v>1.895753942073728</v>
      </c>
      <c r="AE204" s="8">
        <f>LOG(O204)</f>
        <v>1.875928984922927</v>
      </c>
      <c r="AF204" s="5">
        <f>LOG(P204)</f>
        <v>1.9154526016884788</v>
      </c>
      <c r="AG204" s="8">
        <f>LOG(W204)</f>
        <v>0.5465426634781311</v>
      </c>
      <c r="AH204" s="8">
        <f>LOG(X204)</f>
        <v>0.5843312243675308</v>
      </c>
      <c r="AI204" s="8">
        <f>LOG(Y204)</f>
        <v>0.505149978319906</v>
      </c>
    </row>
    <row r="205" spans="1:35" ht="12.75">
      <c r="A205" s="1" t="s">
        <v>188</v>
      </c>
      <c r="B205" s="2">
        <v>7554661</v>
      </c>
      <c r="C205" s="6">
        <f>LOG(B205)-3</f>
        <v>3.87821498103341</v>
      </c>
      <c r="D205">
        <v>40.4</v>
      </c>
      <c r="E205">
        <v>39.3</v>
      </c>
      <c r="F205" s="3">
        <v>41.4</v>
      </c>
      <c r="G205" s="1" t="s">
        <v>188</v>
      </c>
      <c r="H205" s="16">
        <v>9.66</v>
      </c>
      <c r="I205" s="5">
        <f t="shared" si="33"/>
        <v>0.9849771264154934</v>
      </c>
      <c r="J205" s="2">
        <v>34000</v>
      </c>
      <c r="K205" s="5">
        <f>LOG(J205)-2</f>
        <v>2.5314789170422554</v>
      </c>
      <c r="L205" s="4">
        <v>33.1</v>
      </c>
      <c r="M205" s="1" t="s">
        <v>188</v>
      </c>
      <c r="N205">
        <v>80.62</v>
      </c>
      <c r="O205">
        <v>77.8</v>
      </c>
      <c r="P205" s="24">
        <v>83.59</v>
      </c>
      <c r="Q205" s="20">
        <f t="shared" si="34"/>
        <v>80.96223838026755</v>
      </c>
      <c r="R205" s="20">
        <f t="shared" si="35"/>
        <v>78.16809179787586</v>
      </c>
      <c r="S205" s="35">
        <f t="shared" si="36"/>
        <v>83.90254258554751</v>
      </c>
      <c r="T205" s="20">
        <f t="shared" si="37"/>
        <v>0.7022376134034322</v>
      </c>
      <c r="U205" s="20">
        <f t="shared" si="38"/>
        <v>0.9460545463998289</v>
      </c>
      <c r="V205" s="21">
        <f t="shared" si="39"/>
        <v>0.7073536062509533</v>
      </c>
      <c r="W205">
        <v>4.28</v>
      </c>
      <c r="X205">
        <v>4.77</v>
      </c>
      <c r="Y205" s="3">
        <v>3.77</v>
      </c>
      <c r="Z205" s="1" t="s">
        <v>353</v>
      </c>
      <c r="AA205">
        <v>99</v>
      </c>
      <c r="AB205">
        <v>99</v>
      </c>
      <c r="AC205">
        <v>99</v>
      </c>
      <c r="AD205" s="8">
        <f>LOG(N205)</f>
        <v>1.9064427938170323</v>
      </c>
      <c r="AE205" s="8">
        <f>LOG(O205)</f>
        <v>1.890979596989689</v>
      </c>
      <c r="AF205" s="5">
        <f>LOG(P205)</f>
        <v>1.922154325231059</v>
      </c>
      <c r="AG205" s="8">
        <f>LOG(W205)</f>
        <v>0.631443769013172</v>
      </c>
      <c r="AH205" s="8">
        <f>LOG(X205)</f>
        <v>0.6785183790401139</v>
      </c>
      <c r="AI205" s="8">
        <f>LOG(Y205)</f>
        <v>0.5763413502057929</v>
      </c>
    </row>
    <row r="206" spans="1:35" ht="12.75">
      <c r="A206" s="1" t="s">
        <v>169</v>
      </c>
      <c r="B206" s="2">
        <v>29615</v>
      </c>
      <c r="C206" s="6">
        <f>LOG(B206)-3</f>
        <v>1.4715117369769626</v>
      </c>
      <c r="D206">
        <v>40.9</v>
      </c>
      <c r="E206">
        <v>40.6</v>
      </c>
      <c r="F206" s="3">
        <v>41.3</v>
      </c>
      <c r="G206" s="1" t="s">
        <v>169</v>
      </c>
      <c r="H206" s="16">
        <v>9.89</v>
      </c>
      <c r="I206" s="5">
        <f t="shared" si="33"/>
        <v>0.9951962915971795</v>
      </c>
      <c r="J206" s="2">
        <v>34100</v>
      </c>
      <c r="K206" s="5">
        <f>LOG(J206)-2</f>
        <v>2.5327543789924976</v>
      </c>
      <c r="M206" s="1" t="s">
        <v>169</v>
      </c>
      <c r="N206">
        <v>81.8</v>
      </c>
      <c r="O206">
        <v>78.33</v>
      </c>
      <c r="P206" s="24">
        <v>85.57</v>
      </c>
      <c r="Q206" s="20">
        <f t="shared" si="34"/>
        <v>82.24930867698372</v>
      </c>
      <c r="R206" s="20">
        <f t="shared" si="35"/>
        <v>78.79365015492334</v>
      </c>
      <c r="S206" s="35">
        <f t="shared" si="36"/>
        <v>86.00095484104409</v>
      </c>
      <c r="T206" s="20">
        <f t="shared" si="37"/>
        <v>0.5741113237543183</v>
      </c>
      <c r="U206" s="20">
        <f t="shared" si="38"/>
        <v>0.9141500274429435</v>
      </c>
      <c r="V206" s="21">
        <f t="shared" si="39"/>
        <v>0.47698300531861354</v>
      </c>
      <c r="W206">
        <v>5.53</v>
      </c>
      <c r="X206">
        <v>5.96</v>
      </c>
      <c r="Y206" s="3">
        <v>5.07</v>
      </c>
      <c r="Z206" s="1" t="s">
        <v>334</v>
      </c>
      <c r="AA206">
        <v>96</v>
      </c>
      <c r="AB206">
        <v>97</v>
      </c>
      <c r="AC206">
        <v>95</v>
      </c>
      <c r="AD206" s="8">
        <f>LOG(N206)</f>
        <v>1.912753303671323</v>
      </c>
      <c r="AE206" s="8">
        <f>LOG(O206)</f>
        <v>1.893928126542607</v>
      </c>
      <c r="AF206" s="5">
        <f>LOG(P206)</f>
        <v>1.9323215319892932</v>
      </c>
      <c r="AG206" s="8">
        <f>LOG(W206)</f>
        <v>0.7427251313046983</v>
      </c>
      <c r="AH206" s="8">
        <f>LOG(X206)</f>
        <v>0.7752462597402364</v>
      </c>
      <c r="AI206" s="8">
        <f>LOG(Y206)</f>
        <v>0.705007959333336</v>
      </c>
    </row>
    <row r="207" spans="1:35" ht="12.75">
      <c r="A207" s="1" t="s">
        <v>251</v>
      </c>
      <c r="B207" s="2">
        <v>8199783</v>
      </c>
      <c r="C207" s="6">
        <f>LOG(B207)-3</f>
        <v>3.913802359316695</v>
      </c>
      <c r="D207">
        <v>41.3</v>
      </c>
      <c r="E207">
        <v>40.2</v>
      </c>
      <c r="F207" s="3">
        <v>42.4</v>
      </c>
      <c r="G207" s="1" t="s">
        <v>251</v>
      </c>
      <c r="H207" s="16">
        <v>8.69</v>
      </c>
      <c r="I207" s="5">
        <f t="shared" si="33"/>
        <v>0.9390197764486664</v>
      </c>
      <c r="J207" s="2">
        <v>34600</v>
      </c>
      <c r="K207" s="5">
        <f>LOG(J207)-2</f>
        <v>2.5390760987927763</v>
      </c>
      <c r="L207" s="4">
        <v>31</v>
      </c>
      <c r="M207" s="1" t="s">
        <v>251</v>
      </c>
      <c r="N207">
        <v>79.21</v>
      </c>
      <c r="O207">
        <v>76.32</v>
      </c>
      <c r="P207" s="24">
        <v>82.26</v>
      </c>
      <c r="Q207" s="20">
        <f t="shared" si="34"/>
        <v>79.56669278524501</v>
      </c>
      <c r="R207" s="20">
        <f t="shared" si="35"/>
        <v>76.74112063070673</v>
      </c>
      <c r="S207" s="35">
        <f t="shared" si="36"/>
        <v>82.54295405055542</v>
      </c>
      <c r="T207" s="20">
        <f t="shared" si="37"/>
        <v>0.8084342910999026</v>
      </c>
      <c r="U207" s="20">
        <f t="shared" si="38"/>
        <v>1.0110999231234863</v>
      </c>
      <c r="V207" s="21">
        <f t="shared" si="39"/>
        <v>0.8100338769307307</v>
      </c>
      <c r="W207">
        <v>4.54</v>
      </c>
      <c r="X207">
        <v>5.56</v>
      </c>
      <c r="Y207" s="3">
        <v>3.47</v>
      </c>
      <c r="Z207" s="1" t="s">
        <v>106</v>
      </c>
      <c r="AA207">
        <v>98</v>
      </c>
      <c r="AB207"/>
      <c r="AC207"/>
      <c r="AD207" s="8">
        <f>LOG(N207)</f>
        <v>1.8987800132898256</v>
      </c>
      <c r="AE207" s="8">
        <f>LOG(O207)</f>
        <v>1.8826383616960387</v>
      </c>
      <c r="AF207" s="5">
        <f>LOG(P207)</f>
        <v>1.9151887051731564</v>
      </c>
      <c r="AG207" s="8">
        <f>LOG(W207)</f>
        <v>0.6570558528571039</v>
      </c>
      <c r="AH207" s="8">
        <f>LOG(X207)</f>
        <v>0.7450747915820575</v>
      </c>
      <c r="AI207" s="8">
        <f>LOG(Y207)</f>
        <v>0.5403294747908738</v>
      </c>
    </row>
    <row r="208" spans="1:35" ht="12.75">
      <c r="A208" s="1" t="s">
        <v>65</v>
      </c>
      <c r="B208" s="2">
        <v>75831</v>
      </c>
      <c r="C208" s="6">
        <f>LOG(B208)-3</f>
        <v>1.8798467831607457</v>
      </c>
      <c r="D208">
        <v>39.8</v>
      </c>
      <c r="E208">
        <v>38.6</v>
      </c>
      <c r="F208" s="3">
        <v>41.2</v>
      </c>
      <c r="G208" s="1" t="s">
        <v>65</v>
      </c>
      <c r="H208" s="16">
        <v>10.96</v>
      </c>
      <c r="I208" s="5">
        <f t="shared" si="33"/>
        <v>1.0398105541483504</v>
      </c>
      <c r="J208" s="2">
        <v>35000</v>
      </c>
      <c r="K208" s="5">
        <f>LOG(J208)-2</f>
        <v>2.5440680443502757</v>
      </c>
      <c r="M208" s="1" t="s">
        <v>65</v>
      </c>
      <c r="N208">
        <v>78.64</v>
      </c>
      <c r="O208">
        <v>75.3</v>
      </c>
      <c r="P208" s="24">
        <v>82.17</v>
      </c>
      <c r="Q208" s="20">
        <f t="shared" si="34"/>
        <v>79.0866556704349</v>
      </c>
      <c r="R208" s="20">
        <f t="shared" si="35"/>
        <v>75.7989087211702</v>
      </c>
      <c r="S208" s="35">
        <f t="shared" si="36"/>
        <v>82.55493931356</v>
      </c>
      <c r="T208" s="20">
        <f t="shared" si="37"/>
        <v>0.8396881881143119</v>
      </c>
      <c r="U208" s="20">
        <f t="shared" si="38"/>
        <v>1.0492603363564634</v>
      </c>
      <c r="V208" s="21">
        <f t="shared" si="39"/>
        <v>0.8092270110085741</v>
      </c>
      <c r="W208">
        <v>5.72</v>
      </c>
      <c r="X208">
        <v>6.67</v>
      </c>
      <c r="Y208" s="3">
        <v>4.72</v>
      </c>
      <c r="Z208" s="1"/>
      <c r="AA208"/>
      <c r="AB208"/>
      <c r="AC208"/>
      <c r="AD208" s="8">
        <f>LOG(N208)</f>
        <v>1.8956435048240792</v>
      </c>
      <c r="AE208" s="8">
        <f>LOG(O208)</f>
        <v>1.8767949762007006</v>
      </c>
      <c r="AF208" s="5">
        <f>LOG(P208)</f>
        <v>1.9147132869736239</v>
      </c>
      <c r="AG208" s="8">
        <f>LOG(W208)</f>
        <v>0.7573960287930241</v>
      </c>
      <c r="AH208" s="8">
        <f>LOG(X208)</f>
        <v>0.8241258339165489</v>
      </c>
      <c r="AI208" s="8">
        <f>LOG(Y208)</f>
        <v>0.6739419986340878</v>
      </c>
    </row>
    <row r="209" spans="1:35" ht="12.75">
      <c r="A209" s="1" t="s">
        <v>275</v>
      </c>
      <c r="B209" s="2">
        <v>33390141</v>
      </c>
      <c r="C209" s="6">
        <f>LOG(B209)-3</f>
        <v>4.523618252998445</v>
      </c>
      <c r="D209">
        <v>39.1</v>
      </c>
      <c r="E209">
        <v>38.1</v>
      </c>
      <c r="F209" s="3">
        <v>40.2</v>
      </c>
      <c r="G209" s="1" t="s">
        <v>275</v>
      </c>
      <c r="H209" s="16">
        <v>10.75</v>
      </c>
      <c r="I209" s="5">
        <f t="shared" si="33"/>
        <v>1.0314084642516241</v>
      </c>
      <c r="J209" s="2">
        <v>35600</v>
      </c>
      <c r="K209" s="5">
        <f>LOG(J209)-2</f>
        <v>2.551449997972875</v>
      </c>
      <c r="L209" s="4">
        <v>33.1</v>
      </c>
      <c r="M209" s="1" t="s">
        <v>275</v>
      </c>
      <c r="N209">
        <v>80.34</v>
      </c>
      <c r="O209">
        <v>76.98</v>
      </c>
      <c r="P209" s="24">
        <v>83.86</v>
      </c>
      <c r="Q209" s="20">
        <f t="shared" si="34"/>
        <v>80.70905291499643</v>
      </c>
      <c r="R209" s="20">
        <f t="shared" si="35"/>
        <v>77.36794918184377</v>
      </c>
      <c r="S209" s="35">
        <f t="shared" si="36"/>
        <v>84.20697307773415</v>
      </c>
      <c r="T209" s="20">
        <f t="shared" si="37"/>
        <v>0.7235334181554028</v>
      </c>
      <c r="U209" s="20">
        <f t="shared" si="38"/>
        <v>0.9837187652329573</v>
      </c>
      <c r="V209" s="21">
        <f t="shared" si="39"/>
        <v>0.6806098684156691</v>
      </c>
      <c r="W209">
        <v>4.63</v>
      </c>
      <c r="X209">
        <v>5.08</v>
      </c>
      <c r="Y209" s="3">
        <v>4.17</v>
      </c>
      <c r="Z209" s="1" t="s">
        <v>397</v>
      </c>
      <c r="AA209">
        <v>99</v>
      </c>
      <c r="AB209">
        <v>99</v>
      </c>
      <c r="AC209">
        <v>99</v>
      </c>
      <c r="AD209" s="8">
        <f>LOG(N209)</f>
        <v>1.9049318273956526</v>
      </c>
      <c r="AE209" s="8">
        <f>LOG(O209)</f>
        <v>1.8863779067585722</v>
      </c>
      <c r="AF209" s="5">
        <f>LOG(P209)</f>
        <v>1.9235548580675494</v>
      </c>
      <c r="AG209" s="8">
        <f>LOG(W209)</f>
        <v>0.6655809910179531</v>
      </c>
      <c r="AH209" s="8">
        <f>LOG(X209)</f>
        <v>0.7058637122839193</v>
      </c>
      <c r="AI209" s="8">
        <f>LOG(Y209)</f>
        <v>0.6201360549737575</v>
      </c>
    </row>
    <row r="210" spans="1:35" ht="12.75">
      <c r="A210" s="1" t="s">
        <v>291</v>
      </c>
      <c r="B210" s="2">
        <v>5468120</v>
      </c>
      <c r="C210" s="6">
        <f>LOG(B210)-3</f>
        <v>3.737838036760082</v>
      </c>
      <c r="D210">
        <v>40.1</v>
      </c>
      <c r="E210">
        <v>39.2</v>
      </c>
      <c r="F210" s="3">
        <v>40.9</v>
      </c>
      <c r="G210" s="1" t="s">
        <v>291</v>
      </c>
      <c r="H210" s="16">
        <v>10.91</v>
      </c>
      <c r="I210" s="5">
        <f t="shared" si="33"/>
        <v>1.0378247505883418</v>
      </c>
      <c r="J210" s="2">
        <v>37000</v>
      </c>
      <c r="K210" s="5">
        <f>LOG(J210)-2</f>
        <v>2.568201724066995</v>
      </c>
      <c r="L210" s="4">
        <v>23.2</v>
      </c>
      <c r="M210" s="1" t="s">
        <v>291</v>
      </c>
      <c r="N210">
        <v>77.96</v>
      </c>
      <c r="O210">
        <v>75.65</v>
      </c>
      <c r="P210" s="24">
        <v>80.41</v>
      </c>
      <c r="Q210" s="20">
        <f t="shared" si="34"/>
        <v>78.3040028125157</v>
      </c>
      <c r="R210" s="20">
        <f t="shared" si="35"/>
        <v>75.98669023917388</v>
      </c>
      <c r="S210" s="35">
        <f t="shared" si="36"/>
        <v>80.76174931447683</v>
      </c>
      <c r="T210" s="20">
        <f t="shared" si="37"/>
        <v>0.8862649003161035</v>
      </c>
      <c r="U210" s="20">
        <f t="shared" si="38"/>
        <v>1.0419178543807919</v>
      </c>
      <c r="V210" s="21">
        <f t="shared" si="39"/>
        <v>0.9158350031682186</v>
      </c>
      <c r="W210">
        <v>4.45</v>
      </c>
      <c r="X210">
        <v>4.49</v>
      </c>
      <c r="Y210" s="3">
        <v>4.41</v>
      </c>
      <c r="Z210" s="1" t="s">
        <v>414</v>
      </c>
      <c r="AA210">
        <v>99</v>
      </c>
      <c r="AB210">
        <v>99</v>
      </c>
      <c r="AC210">
        <v>99</v>
      </c>
      <c r="AD210" s="8">
        <f>LOG(N210)</f>
        <v>1.8918718304455837</v>
      </c>
      <c r="AE210" s="8">
        <f>LOG(O210)</f>
        <v>1.8788089323592057</v>
      </c>
      <c r="AF210" s="5">
        <f>LOG(P210)</f>
        <v>1.9053100621160854</v>
      </c>
      <c r="AG210" s="8">
        <f>LOG(W210)</f>
        <v>0.6483600109809317</v>
      </c>
      <c r="AH210" s="8">
        <f>LOG(X210)</f>
        <v>0.6522463410033232</v>
      </c>
      <c r="AI210" s="8">
        <f>LOG(Y210)</f>
        <v>0.6444385894678385</v>
      </c>
    </row>
    <row r="211" spans="1:35" ht="12.75">
      <c r="A211" s="1" t="s">
        <v>326</v>
      </c>
      <c r="B211" s="2">
        <v>6980412</v>
      </c>
      <c r="C211" s="6">
        <f>LOG(B211)-3</f>
        <v>3.843881056440644</v>
      </c>
      <c r="D211">
        <v>41.2</v>
      </c>
      <c r="E211">
        <v>40.9</v>
      </c>
      <c r="F211" s="3">
        <v>41.4</v>
      </c>
      <c r="G211" s="1" t="s">
        <v>326</v>
      </c>
      <c r="H211" s="16">
        <v>7.34</v>
      </c>
      <c r="I211" s="5">
        <f t="shared" si="33"/>
        <v>0.8656960599160706</v>
      </c>
      <c r="J211" s="2">
        <v>37300</v>
      </c>
      <c r="K211" s="5">
        <f>LOG(J211)-2</f>
        <v>2.571708831808688</v>
      </c>
      <c r="L211" s="4">
        <v>52.3</v>
      </c>
      <c r="M211" s="1" t="s">
        <v>326</v>
      </c>
      <c r="N211">
        <v>81.68</v>
      </c>
      <c r="O211">
        <v>78.99</v>
      </c>
      <c r="P211" s="24">
        <v>84.6</v>
      </c>
      <c r="Q211" s="20">
        <f t="shared" si="34"/>
        <v>81.91789862194852</v>
      </c>
      <c r="R211" s="20">
        <f t="shared" si="35"/>
        <v>79.23409036192922</v>
      </c>
      <c r="S211" s="35">
        <f t="shared" si="36"/>
        <v>84.82969335980586</v>
      </c>
      <c r="T211" s="20">
        <f t="shared" si="37"/>
        <v>0.6108837861178337</v>
      </c>
      <c r="U211" s="20">
        <f t="shared" si="38"/>
        <v>0.8901923329116065</v>
      </c>
      <c r="V211" s="21">
        <f t="shared" si="39"/>
        <v>0.6201679895656258</v>
      </c>
      <c r="W211">
        <v>2.94</v>
      </c>
      <c r="X211">
        <v>3.12</v>
      </c>
      <c r="Y211" s="3">
        <v>2.74</v>
      </c>
      <c r="Z211" s="1" t="s">
        <v>447</v>
      </c>
      <c r="AA211">
        <v>93.5</v>
      </c>
      <c r="AB211">
        <v>96.9</v>
      </c>
      <c r="AC211">
        <v>89.6</v>
      </c>
      <c r="AD211" s="8">
        <f>LOG(N211)</f>
        <v>1.912115729078854</v>
      </c>
      <c r="AE211" s="8">
        <f>LOG(O211)</f>
        <v>1.8975721138257307</v>
      </c>
      <c r="AF211" s="5">
        <f>LOG(P211)</f>
        <v>1.9273703630390235</v>
      </c>
      <c r="AG211" s="8">
        <f>LOG(W211)</f>
        <v>0.46834733041215726</v>
      </c>
      <c r="AH211" s="8">
        <f>LOG(X211)</f>
        <v>0.4941545940184428</v>
      </c>
      <c r="AI211" s="8">
        <f>LOG(Y211)</f>
        <v>0.437750562820388</v>
      </c>
    </row>
    <row r="212" spans="1:35" ht="12.75">
      <c r="A212" s="1" t="s">
        <v>328</v>
      </c>
      <c r="B212" s="2">
        <v>301931</v>
      </c>
      <c r="C212" s="6">
        <f>LOG(B212)-3</f>
        <v>2.4799077053972916</v>
      </c>
      <c r="D212">
        <v>34.5</v>
      </c>
      <c r="E212">
        <v>34</v>
      </c>
      <c r="F212" s="3">
        <v>35</v>
      </c>
      <c r="G212" s="1" t="s">
        <v>328</v>
      </c>
      <c r="H212" s="16">
        <v>13.57</v>
      </c>
      <c r="I212" s="5">
        <f t="shared" si="33"/>
        <v>1.132579847659737</v>
      </c>
      <c r="J212" s="2">
        <v>38000</v>
      </c>
      <c r="K212" s="5">
        <f>LOG(J212)-2</f>
        <v>2.57978359661681</v>
      </c>
      <c r="M212" s="1" t="s">
        <v>328</v>
      </c>
      <c r="N212">
        <v>80.43</v>
      </c>
      <c r="O212">
        <v>78.33</v>
      </c>
      <c r="P212" s="24">
        <v>82.62</v>
      </c>
      <c r="Q212" s="20">
        <f t="shared" si="34"/>
        <v>80.6905882234908</v>
      </c>
      <c r="R212" s="20">
        <f t="shared" si="35"/>
        <v>78.59459757774009</v>
      </c>
      <c r="S212" s="35">
        <f t="shared" si="36"/>
        <v>82.8754514083942</v>
      </c>
      <c r="T212" s="20">
        <f t="shared" si="37"/>
        <v>0.7250464087713298</v>
      </c>
      <c r="U212" s="20">
        <f t="shared" si="38"/>
        <v>0.9245585108252358</v>
      </c>
      <c r="V212" s="21">
        <f t="shared" si="39"/>
        <v>0.7870740846448636</v>
      </c>
      <c r="W212">
        <v>3.27</v>
      </c>
      <c r="X212">
        <v>3.41</v>
      </c>
      <c r="Y212" s="3">
        <v>3.12</v>
      </c>
      <c r="Z212" s="1" t="s">
        <v>449</v>
      </c>
      <c r="AA212">
        <v>99</v>
      </c>
      <c r="AB212">
        <v>99</v>
      </c>
      <c r="AC212">
        <v>99</v>
      </c>
      <c r="AD212" s="8">
        <f>LOG(N212)</f>
        <v>1.9054180687025422</v>
      </c>
      <c r="AE212" s="8">
        <f>LOG(O212)</f>
        <v>1.893928126542607</v>
      </c>
      <c r="AF212" s="5">
        <f>LOG(P212)</f>
        <v>1.9170851906405673</v>
      </c>
      <c r="AG212" s="8">
        <f>LOG(W212)</f>
        <v>0.5145477526602861</v>
      </c>
      <c r="AH212" s="8">
        <f>LOG(X212)</f>
        <v>0.5327543789924978</v>
      </c>
      <c r="AI212" s="8">
        <f>LOG(Y212)</f>
        <v>0.4941545940184428</v>
      </c>
    </row>
    <row r="213" spans="1:35" ht="12.75">
      <c r="A213" s="1" t="s">
        <v>267</v>
      </c>
      <c r="B213" s="2">
        <v>23552</v>
      </c>
      <c r="C213" s="6">
        <f>LOG(B213)-3</f>
        <v>1.3720277926574047</v>
      </c>
      <c r="D213">
        <v>31.7</v>
      </c>
      <c r="E213">
        <v>31.9</v>
      </c>
      <c r="F213" s="3">
        <v>31.5</v>
      </c>
      <c r="G213" s="1" t="s">
        <v>267</v>
      </c>
      <c r="H213" s="16">
        <v>14.82</v>
      </c>
      <c r="I213" s="5">
        <f t="shared" si="33"/>
        <v>1.1708482036433094</v>
      </c>
      <c r="J213" s="2">
        <v>38500</v>
      </c>
      <c r="K213" s="5">
        <f>LOG(J213)-2</f>
        <v>2.585460729508501</v>
      </c>
      <c r="M213" s="1" t="s">
        <v>267</v>
      </c>
      <c r="N213">
        <v>76.86</v>
      </c>
      <c r="O213">
        <v>75.71</v>
      </c>
      <c r="P213" s="24">
        <v>78.07</v>
      </c>
      <c r="Q213" s="20">
        <f t="shared" si="34"/>
        <v>78.10368239706465</v>
      </c>
      <c r="R213" s="20">
        <f t="shared" si="35"/>
        <v>77.1430114759779</v>
      </c>
      <c r="S213" s="35">
        <f t="shared" si="36"/>
        <v>79.10805606510526</v>
      </c>
      <c r="T213" s="20">
        <f t="shared" si="37"/>
        <v>0.8974246080542188</v>
      </c>
      <c r="U213" s="20">
        <f t="shared" si="38"/>
        <v>0.9937442509283309</v>
      </c>
      <c r="V213" s="21">
        <f t="shared" si="39"/>
        <v>0.9952816462219283</v>
      </c>
      <c r="W213">
        <v>16.13</v>
      </c>
      <c r="X213">
        <v>18.82</v>
      </c>
      <c r="Y213" s="3">
        <v>13.29</v>
      </c>
      <c r="Z213" s="1" t="s">
        <v>389</v>
      </c>
      <c r="AA213">
        <v>97.8</v>
      </c>
      <c r="AB213"/>
      <c r="AC213"/>
      <c r="AD213" s="8">
        <f>LOG(N213)</f>
        <v>1.8857003801283299</v>
      </c>
      <c r="AE213" s="8">
        <f>LOG(O213)</f>
        <v>1.8791532461842462</v>
      </c>
      <c r="AF213" s="5">
        <f>LOG(P213)</f>
        <v>1.8924841793646876</v>
      </c>
      <c r="AG213" s="8">
        <f>LOG(W213)</f>
        <v>1.2076343673889616</v>
      </c>
      <c r="AH213" s="8">
        <f>LOG(X213)</f>
        <v>1.2746196190912382</v>
      </c>
      <c r="AI213" s="8">
        <f>LOG(Y213)</f>
        <v>1.123524980942732</v>
      </c>
    </row>
    <row r="214" spans="1:35" ht="12.75">
      <c r="A214" s="1" t="s">
        <v>36</v>
      </c>
      <c r="B214" s="2">
        <v>71822</v>
      </c>
      <c r="C214" s="6">
        <f>LOG(B214)-3</f>
        <v>1.8562574945921995</v>
      </c>
      <c r="D214">
        <v>41.5</v>
      </c>
      <c r="E214">
        <v>41.8</v>
      </c>
      <c r="F214" s="3">
        <v>41.3</v>
      </c>
      <c r="G214" s="1" t="s">
        <v>36</v>
      </c>
      <c r="H214" s="16">
        <v>8.45</v>
      </c>
      <c r="I214" s="5">
        <f t="shared" si="33"/>
        <v>0.9268567089496923</v>
      </c>
      <c r="J214" s="2">
        <v>38800</v>
      </c>
      <c r="K214" s="5">
        <f>LOG(J214)-2</f>
        <v>2.588831725594207</v>
      </c>
      <c r="M214" s="1" t="s">
        <v>36</v>
      </c>
      <c r="N214">
        <v>83.52</v>
      </c>
      <c r="O214">
        <v>80.62</v>
      </c>
      <c r="P214" s="24">
        <v>86.62</v>
      </c>
      <c r="Q214" s="20">
        <f t="shared" si="34"/>
        <v>83.85390122192436</v>
      </c>
      <c r="R214" s="20">
        <f t="shared" si="35"/>
        <v>80.96946656890613</v>
      </c>
      <c r="S214" s="35">
        <f t="shared" si="36"/>
        <v>86.93624538300948</v>
      </c>
      <c r="T214" s="20">
        <f t="shared" si="37"/>
        <v>0.3316497072785443</v>
      </c>
      <c r="U214" s="20">
        <f t="shared" si="38"/>
        <v>0.7803557293763406</v>
      </c>
      <c r="V214" s="21">
        <f t="shared" si="39"/>
        <v>0.3146580578668592</v>
      </c>
      <c r="W214">
        <v>4.03</v>
      </c>
      <c r="X214">
        <v>4.37</v>
      </c>
      <c r="Y214" s="3">
        <v>3.68</v>
      </c>
      <c r="Z214" s="1" t="s">
        <v>98</v>
      </c>
      <c r="AA214">
        <v>100</v>
      </c>
      <c r="AB214">
        <v>100</v>
      </c>
      <c r="AC214">
        <v>100</v>
      </c>
      <c r="AD214" s="8">
        <f>LOG(N214)</f>
        <v>1.9217904856581869</v>
      </c>
      <c r="AE214" s="8">
        <f>LOG(O214)</f>
        <v>1.9064427938170323</v>
      </c>
      <c r="AF214" s="5">
        <f>LOG(P214)</f>
        <v>1.9376181793938236</v>
      </c>
      <c r="AG214" s="8">
        <f>LOG(W214)</f>
        <v>0.6053050461411095</v>
      </c>
      <c r="AH214" s="8">
        <f>LOG(X214)</f>
        <v>0.6404814369704218</v>
      </c>
      <c r="AI214" s="8">
        <f>LOG(Y214)</f>
        <v>0.5658478186735176</v>
      </c>
    </row>
    <row r="215" spans="1:35" ht="12.75">
      <c r="A215" s="1" t="s">
        <v>277</v>
      </c>
      <c r="B215" s="2">
        <v>46600</v>
      </c>
      <c r="C215" s="6">
        <f>LOG(B215)-3</f>
        <v>1.6683859166900001</v>
      </c>
      <c r="D215">
        <v>37.5</v>
      </c>
      <c r="E215">
        <v>37.1</v>
      </c>
      <c r="F215" s="3">
        <v>37.9</v>
      </c>
      <c r="G215" s="1" t="s">
        <v>277</v>
      </c>
      <c r="H215" s="16">
        <v>12.6</v>
      </c>
      <c r="I215" s="5">
        <f t="shared" si="33"/>
        <v>1.100370545117563</v>
      </c>
      <c r="J215" s="2">
        <v>43800</v>
      </c>
      <c r="K215" s="5">
        <f>LOG(J215)-2</f>
        <v>2.6414741105040997</v>
      </c>
      <c r="M215" s="1" t="s">
        <v>277</v>
      </c>
      <c r="N215">
        <v>80.2</v>
      </c>
      <c r="O215">
        <v>77.57</v>
      </c>
      <c r="P215" s="24">
        <v>82.87</v>
      </c>
      <c r="Q215" s="20">
        <f t="shared" si="34"/>
        <v>80.82261640798225</v>
      </c>
      <c r="R215" s="20">
        <f t="shared" si="35"/>
        <v>78.26071075414202</v>
      </c>
      <c r="S215" s="35">
        <f t="shared" si="36"/>
        <v>83.41808023355313</v>
      </c>
      <c r="T215" s="20">
        <f t="shared" si="37"/>
        <v>0.7141103430241712</v>
      </c>
      <c r="U215" s="20">
        <f t="shared" si="38"/>
        <v>0.9414761135092716</v>
      </c>
      <c r="V215" s="21">
        <f t="shared" si="39"/>
        <v>0.7467835897234089</v>
      </c>
      <c r="W215">
        <v>7.8</v>
      </c>
      <c r="X215">
        <v>8.94</v>
      </c>
      <c r="Y215" s="3">
        <v>6.65</v>
      </c>
      <c r="Z215" s="1" t="s">
        <v>399</v>
      </c>
      <c r="AA215">
        <v>98</v>
      </c>
      <c r="AB215">
        <v>98</v>
      </c>
      <c r="AC215">
        <v>98</v>
      </c>
      <c r="AD215" s="8">
        <f>LOG(N215)</f>
        <v>1.9041743682841634</v>
      </c>
      <c r="AE215" s="8">
        <f>LOG(O215)</f>
        <v>1.8896937914441854</v>
      </c>
      <c r="AF215" s="5">
        <f>LOG(P215)</f>
        <v>1.9183973388437001</v>
      </c>
      <c r="AG215" s="8">
        <f>LOG(W215)</f>
        <v>0.8920946026904804</v>
      </c>
      <c r="AH215" s="8">
        <f>LOG(X215)</f>
        <v>0.9513375187959177</v>
      </c>
      <c r="AI215" s="8">
        <f>LOG(Y215)</f>
        <v>0.8228216453031046</v>
      </c>
    </row>
    <row r="216" spans="1:35" ht="12.75">
      <c r="A216" s="1" t="s">
        <v>12</v>
      </c>
      <c r="B216" s="2">
        <v>301139947</v>
      </c>
      <c r="C216" s="6">
        <f>LOG(B216)-3</f>
        <v>5.478768369630789</v>
      </c>
      <c r="D216">
        <v>36.6</v>
      </c>
      <c r="E216">
        <v>35.3</v>
      </c>
      <c r="F216" s="3">
        <v>37.9</v>
      </c>
      <c r="G216" s="1" t="s">
        <v>12</v>
      </c>
      <c r="H216" s="16">
        <v>14.16</v>
      </c>
      <c r="I216" s="5">
        <f t="shared" si="33"/>
        <v>1.1510632533537501</v>
      </c>
      <c r="J216" s="2">
        <v>44000</v>
      </c>
      <c r="K216" s="5">
        <f>LOG(J216)-2</f>
        <v>2.643452676486188</v>
      </c>
      <c r="L216" s="4">
        <v>45</v>
      </c>
      <c r="M216" s="1" t="s">
        <v>12</v>
      </c>
      <c r="N216">
        <v>78</v>
      </c>
      <c r="O216">
        <v>75.15</v>
      </c>
      <c r="P216" s="24">
        <v>80.97</v>
      </c>
      <c r="Q216" s="20">
        <f t="shared" si="34"/>
        <v>78.49363445145578</v>
      </c>
      <c r="R216" s="20">
        <f t="shared" si="35"/>
        <v>75.6742129750851</v>
      </c>
      <c r="S216" s="35">
        <f t="shared" si="36"/>
        <v>81.42682436237831</v>
      </c>
      <c r="T216" s="20">
        <f t="shared" si="37"/>
        <v>0.8754297100703997</v>
      </c>
      <c r="U216" s="20">
        <f t="shared" si="38"/>
        <v>1.0540683907026696</v>
      </c>
      <c r="V216" s="21">
        <f t="shared" si="39"/>
        <v>0.8792780291295619</v>
      </c>
      <c r="W216">
        <v>6.37</v>
      </c>
      <c r="X216">
        <v>7.02</v>
      </c>
      <c r="Y216" s="3">
        <v>5.68</v>
      </c>
      <c r="Z216" s="1" t="s">
        <v>371</v>
      </c>
      <c r="AA216">
        <v>99</v>
      </c>
      <c r="AB216">
        <v>99</v>
      </c>
      <c r="AC216">
        <v>99</v>
      </c>
      <c r="AD216" s="8">
        <f>LOG(N216)</f>
        <v>1.8920946026904804</v>
      </c>
      <c r="AE216" s="8">
        <f>LOG(O216)</f>
        <v>1.875928984922927</v>
      </c>
      <c r="AF216" s="5">
        <f>LOG(P216)</f>
        <v>1.9083241392761792</v>
      </c>
      <c r="AG216" s="8">
        <f>LOG(W216)</f>
        <v>0.8041394323353505</v>
      </c>
      <c r="AH216" s="8">
        <f>LOG(X216)</f>
        <v>0.8463371121298052</v>
      </c>
      <c r="AI216" s="8">
        <f>LOG(Y216)</f>
        <v>0.7543483357110189</v>
      </c>
    </row>
    <row r="217" spans="1:35" ht="12.75">
      <c r="A217" s="1" t="s">
        <v>64</v>
      </c>
      <c r="B217" s="2">
        <v>4109086</v>
      </c>
      <c r="C217" s="6">
        <f>LOG(B217)-3</f>
        <v>3.613745230805457</v>
      </c>
      <c r="D217">
        <v>34.3</v>
      </c>
      <c r="E217">
        <v>33.5</v>
      </c>
      <c r="F217" s="3">
        <v>35.1</v>
      </c>
      <c r="G217" s="1" t="s">
        <v>64</v>
      </c>
      <c r="H217" s="16">
        <v>14.4</v>
      </c>
      <c r="I217" s="5">
        <f t="shared" si="33"/>
        <v>1.1583624920952498</v>
      </c>
      <c r="J217" s="2">
        <v>44500</v>
      </c>
      <c r="K217" s="5">
        <f>LOG(J217)-2</f>
        <v>2.648360010980932</v>
      </c>
      <c r="L217" s="4">
        <v>35.9</v>
      </c>
      <c r="M217" s="1" t="s">
        <v>64</v>
      </c>
      <c r="N217">
        <v>77.9</v>
      </c>
      <c r="O217">
        <v>75.27</v>
      </c>
      <c r="P217" s="24">
        <v>80.7</v>
      </c>
      <c r="Q217" s="20">
        <f t="shared" si="34"/>
        <v>78.3035243973542</v>
      </c>
      <c r="R217" s="20">
        <f t="shared" si="35"/>
        <v>75.69726837510561</v>
      </c>
      <c r="S217" s="35">
        <f t="shared" si="36"/>
        <v>81.07555434990104</v>
      </c>
      <c r="T217" s="20">
        <f t="shared" si="37"/>
        <v>0.8862918970264569</v>
      </c>
      <c r="U217" s="20">
        <f t="shared" si="38"/>
        <v>1.0531834157180795</v>
      </c>
      <c r="V217" s="21">
        <f t="shared" si="39"/>
        <v>0.8989688911391683</v>
      </c>
      <c r="W217">
        <v>5.22</v>
      </c>
      <c r="X217">
        <v>5.72</v>
      </c>
      <c r="Y217" s="3">
        <v>4.69</v>
      </c>
      <c r="Z217" s="1" t="s">
        <v>454</v>
      </c>
      <c r="AA217">
        <v>99</v>
      </c>
      <c r="AB217">
        <v>99</v>
      </c>
      <c r="AC217">
        <v>99</v>
      </c>
      <c r="AD217" s="8">
        <f>LOG(N217)</f>
        <v>1.8915374576725645</v>
      </c>
      <c r="AE217" s="8">
        <f>LOG(O217)</f>
        <v>1.876621916034273</v>
      </c>
      <c r="AF217" s="5">
        <f>LOG(P217)</f>
        <v>1.9068735347220704</v>
      </c>
      <c r="AG217" s="8">
        <f>LOG(W217)</f>
        <v>0.7176705030022621</v>
      </c>
      <c r="AH217" s="8">
        <f>LOG(X217)</f>
        <v>0.7573960287930241</v>
      </c>
      <c r="AI217" s="8">
        <f>LOG(Y217)</f>
        <v>0.6711728427150833</v>
      </c>
    </row>
    <row r="218" spans="1:35" ht="12.75">
      <c r="A218" s="1" t="s">
        <v>320</v>
      </c>
      <c r="B218" s="2">
        <v>65573</v>
      </c>
      <c r="C218" s="6">
        <f>LOG(B218)-3</f>
        <v>1.816725053327053</v>
      </c>
      <c r="D218">
        <v>41.7</v>
      </c>
      <c r="E218">
        <v>40.7</v>
      </c>
      <c r="F218" s="3">
        <v>42.6</v>
      </c>
      <c r="G218" s="1" t="s">
        <v>320</v>
      </c>
      <c r="H218" s="16">
        <v>8.65</v>
      </c>
      <c r="I218" s="5">
        <f t="shared" si="33"/>
        <v>0.9370161074648142</v>
      </c>
      <c r="J218" s="2">
        <v>44600</v>
      </c>
      <c r="K218" s="5">
        <f>LOG(J218)-2</f>
        <v>2.649334858712142</v>
      </c>
      <c r="M218" s="1" t="s">
        <v>320</v>
      </c>
      <c r="N218">
        <v>80.53</v>
      </c>
      <c r="O218">
        <v>77.53</v>
      </c>
      <c r="P218" s="24">
        <v>83.64</v>
      </c>
      <c r="Q218" s="20">
        <f t="shared" si="34"/>
        <v>80.89672597221247</v>
      </c>
      <c r="R218" s="20">
        <f t="shared" si="35"/>
        <v>77.9238501125764</v>
      </c>
      <c r="S218" s="35">
        <f t="shared" si="36"/>
        <v>83.97438677871823</v>
      </c>
      <c r="T218" s="20">
        <f t="shared" si="37"/>
        <v>0.7078488890378521</v>
      </c>
      <c r="U218" s="20">
        <f t="shared" si="38"/>
        <v>0.9579016593970616</v>
      </c>
      <c r="V218" s="21">
        <f t="shared" si="39"/>
        <v>0.7011890615890851</v>
      </c>
      <c r="W218">
        <v>4.59</v>
      </c>
      <c r="X218">
        <v>5.12</v>
      </c>
      <c r="Y218" s="3">
        <v>4.03</v>
      </c>
      <c r="Z218" s="1" t="s">
        <v>441</v>
      </c>
      <c r="AA218"/>
      <c r="AB218"/>
      <c r="AC218"/>
      <c r="AD218" s="8">
        <f>LOG(N218)</f>
        <v>1.9059576990924272</v>
      </c>
      <c r="AE218" s="8">
        <f>LOG(O218)</f>
        <v>1.8894697839695074</v>
      </c>
      <c r="AF218" s="5">
        <f>LOG(P218)</f>
        <v>1.9224140241456342</v>
      </c>
      <c r="AG218" s="8">
        <f>LOG(W218)</f>
        <v>0.6618126855372612</v>
      </c>
      <c r="AH218" s="8">
        <f>LOG(X218)</f>
        <v>0.7092699609758307</v>
      </c>
      <c r="AI218" s="8">
        <f>LOG(Y218)</f>
        <v>0.6053050461411095</v>
      </c>
    </row>
    <row r="219" spans="1:35" ht="12.75">
      <c r="A219" s="1" t="s">
        <v>147</v>
      </c>
      <c r="B219" s="2">
        <v>4627926</v>
      </c>
      <c r="C219" s="6">
        <f>LOG(B219)-3</f>
        <v>3.665386406016834</v>
      </c>
      <c r="D219">
        <v>38.7</v>
      </c>
      <c r="E219">
        <v>37.9</v>
      </c>
      <c r="F219" s="3">
        <v>39.6</v>
      </c>
      <c r="G219" s="1" t="s">
        <v>147</v>
      </c>
      <c r="H219" s="16">
        <v>11.27</v>
      </c>
      <c r="I219" s="5">
        <f t="shared" si="33"/>
        <v>1.0519239160461065</v>
      </c>
      <c r="J219" s="2">
        <v>46300</v>
      </c>
      <c r="K219" s="5">
        <f>LOG(J219)-2</f>
        <v>2.6655809910179533</v>
      </c>
      <c r="L219" s="4">
        <v>25.8</v>
      </c>
      <c r="M219" s="1" t="s">
        <v>147</v>
      </c>
      <c r="N219">
        <v>79.67</v>
      </c>
      <c r="O219">
        <v>77.04</v>
      </c>
      <c r="P219" s="24">
        <v>82.46</v>
      </c>
      <c r="Q219" s="20">
        <f t="shared" si="34"/>
        <v>79.95740495403268</v>
      </c>
      <c r="R219" s="20">
        <f t="shared" si="35"/>
        <v>77.34461501390548</v>
      </c>
      <c r="S219" s="35">
        <f t="shared" si="36"/>
        <v>82.72724810129122</v>
      </c>
      <c r="T219" s="20">
        <f t="shared" si="37"/>
        <v>0.7812234902943332</v>
      </c>
      <c r="U219" s="20">
        <f t="shared" si="38"/>
        <v>0.9847695949463935</v>
      </c>
      <c r="V219" s="21">
        <f t="shared" si="39"/>
        <v>0.7974581105641858</v>
      </c>
      <c r="W219">
        <v>3.64</v>
      </c>
      <c r="X219">
        <v>3.99</v>
      </c>
      <c r="Y219" s="3">
        <v>3.27</v>
      </c>
      <c r="Z219" s="1" t="s">
        <v>228</v>
      </c>
      <c r="AA219">
        <v>100</v>
      </c>
      <c r="AB219">
        <v>100</v>
      </c>
      <c r="AC219">
        <v>100</v>
      </c>
      <c r="AD219" s="8">
        <f>LOG(N219)</f>
        <v>1.9012948171655673</v>
      </c>
      <c r="AE219" s="8">
        <f>LOG(O219)</f>
        <v>1.8867162741164782</v>
      </c>
      <c r="AF219" s="5">
        <f>LOG(P219)</f>
        <v>1.9162433304653397</v>
      </c>
      <c r="AG219" s="8">
        <f>LOG(W219)</f>
        <v>0.561101383649056</v>
      </c>
      <c r="AH219" s="8">
        <f>LOG(X219)</f>
        <v>0.6009728956867483</v>
      </c>
      <c r="AI219" s="8">
        <f>LOG(Y219)</f>
        <v>0.5145477526602861</v>
      </c>
    </row>
    <row r="220" spans="1:35" ht="12.75">
      <c r="A220" s="1" t="s">
        <v>10</v>
      </c>
      <c r="B220" s="2">
        <v>4444011</v>
      </c>
      <c r="C220" s="6">
        <f>LOG(B220)-3</f>
        <v>3.6477751252538413</v>
      </c>
      <c r="D220">
        <v>30.1</v>
      </c>
      <c r="E220">
        <v>32</v>
      </c>
      <c r="F220" s="3">
        <v>24.5</v>
      </c>
      <c r="G220" s="1" t="s">
        <v>10</v>
      </c>
      <c r="H220" s="16">
        <v>16.09</v>
      </c>
      <c r="I220" s="5">
        <f t="shared" si="33"/>
        <v>1.2065560440990295</v>
      </c>
      <c r="J220" s="2">
        <v>49700</v>
      </c>
      <c r="K220" s="5">
        <f>LOG(J220)-2</f>
        <v>2.6963563887333324</v>
      </c>
      <c r="M220" s="1" t="s">
        <v>10</v>
      </c>
      <c r="N220">
        <v>75.69</v>
      </c>
      <c r="O220">
        <v>73.16</v>
      </c>
      <c r="P220" s="24">
        <v>78.35</v>
      </c>
      <c r="Q220" s="20">
        <f t="shared" si="34"/>
        <v>76.71364852809991</v>
      </c>
      <c r="R220" s="20">
        <f t="shared" si="35"/>
        <v>74.31619641750403</v>
      </c>
      <c r="S220" s="35">
        <f t="shared" si="36"/>
        <v>79.22217727663448</v>
      </c>
      <c r="T220" s="20">
        <f t="shared" si="37"/>
        <v>0.9678451169155631</v>
      </c>
      <c r="U220" s="20">
        <f t="shared" si="38"/>
        <v>1.1032495080555687</v>
      </c>
      <c r="V220" s="21">
        <f t="shared" si="39"/>
        <v>0.990242159031104</v>
      </c>
      <c r="W220">
        <v>13.52</v>
      </c>
      <c r="X220">
        <v>15.77</v>
      </c>
      <c r="Y220" s="3">
        <v>11.15</v>
      </c>
      <c r="Z220" s="1" t="s">
        <v>369</v>
      </c>
      <c r="AA220">
        <v>77.9</v>
      </c>
      <c r="AB220">
        <v>76.1</v>
      </c>
      <c r="AC220">
        <v>81.7</v>
      </c>
      <c r="AD220" s="8">
        <f>LOG(N220)</f>
        <v>1.8790385052372371</v>
      </c>
      <c r="AE220" s="8">
        <f>LOG(O220)</f>
        <v>1.8642736968043792</v>
      </c>
      <c r="AF220" s="5">
        <f>LOG(P220)</f>
        <v>1.8940390008046089</v>
      </c>
      <c r="AG220" s="8">
        <f>LOG(W220)</f>
        <v>1.1309766916056172</v>
      </c>
      <c r="AH220" s="8">
        <f>LOG(X220)</f>
        <v>1.1978316933289028</v>
      </c>
      <c r="AI220" s="8">
        <f>LOG(Y220)</f>
        <v>1.0472748673841794</v>
      </c>
    </row>
    <row r="221" spans="1:35" ht="12.75">
      <c r="A221" s="1" t="s">
        <v>298</v>
      </c>
      <c r="B221" s="2">
        <v>551201</v>
      </c>
      <c r="C221" s="6">
        <f>LOG(B221)-3</f>
        <v>2.741309996806115</v>
      </c>
      <c r="D221">
        <v>18.8</v>
      </c>
      <c r="E221">
        <v>18.3</v>
      </c>
      <c r="F221" s="3">
        <v>19.4</v>
      </c>
      <c r="G221" s="1" t="s">
        <v>298</v>
      </c>
      <c r="H221" s="16">
        <v>35.16</v>
      </c>
      <c r="I221" s="5">
        <f t="shared" si="33"/>
        <v>1.5460488664017342</v>
      </c>
      <c r="J221" s="2">
        <v>50200</v>
      </c>
      <c r="K221" s="5">
        <f>LOG(J221)-2</f>
        <v>2.7007037171450197</v>
      </c>
      <c r="M221" s="1" t="s">
        <v>298</v>
      </c>
      <c r="N221">
        <v>49.51</v>
      </c>
      <c r="O221">
        <v>48.11</v>
      </c>
      <c r="P221" s="24">
        <v>50.95</v>
      </c>
      <c r="Q221" s="20">
        <f t="shared" si="34"/>
        <v>54.141260886235415</v>
      </c>
      <c r="R221" s="20">
        <f t="shared" si="35"/>
        <v>52.9502001477675</v>
      </c>
      <c r="S221" s="35">
        <f t="shared" si="36"/>
        <v>55.34960013056961</v>
      </c>
      <c r="T221" s="20">
        <f t="shared" si="37"/>
        <v>1.5032285835564367</v>
      </c>
      <c r="U221" s="20">
        <f t="shared" si="38"/>
        <v>1.5321145634345172</v>
      </c>
      <c r="V221" s="21">
        <f t="shared" si="39"/>
        <v>1.5269902293342983</v>
      </c>
      <c r="W221">
        <v>87.15</v>
      </c>
      <c r="X221">
        <v>93.17</v>
      </c>
      <c r="Y221" s="3">
        <v>80.95</v>
      </c>
      <c r="Z221" s="1" t="s">
        <v>421</v>
      </c>
      <c r="AA221">
        <v>85.7</v>
      </c>
      <c r="AB221">
        <v>93.3</v>
      </c>
      <c r="AC221">
        <v>78.4</v>
      </c>
      <c r="AD221" s="8">
        <f>LOG(N221)</f>
        <v>1.694692926331484</v>
      </c>
      <c r="AE221" s="8">
        <f>LOG(O221)</f>
        <v>1.682235356902564</v>
      </c>
      <c r="AF221" s="5">
        <f>LOG(P221)</f>
        <v>1.7071441883424452</v>
      </c>
      <c r="AG221" s="8">
        <f>LOG(W221)</f>
        <v>1.940267391446012</v>
      </c>
      <c r="AH221" s="8">
        <f>LOG(X221)</f>
        <v>1.969276095488932</v>
      </c>
      <c r="AI221" s="8">
        <f>LOG(Y221)</f>
        <v>1.9082168530893926</v>
      </c>
    </row>
    <row r="222" spans="1:35" ht="12.75">
      <c r="A222" s="1" t="s">
        <v>70</v>
      </c>
      <c r="B222" s="2">
        <v>91321</v>
      </c>
      <c r="C222" s="6">
        <f>LOG(B222)-3</f>
        <v>1.9605706585354996</v>
      </c>
      <c r="D222">
        <v>41.9</v>
      </c>
      <c r="E222">
        <v>41.1</v>
      </c>
      <c r="F222" s="3">
        <v>42.6</v>
      </c>
      <c r="G222" s="1" t="s">
        <v>70</v>
      </c>
      <c r="H222" s="16">
        <v>9.02</v>
      </c>
      <c r="I222" s="5">
        <f t="shared" si="33"/>
        <v>0.9552065375419417</v>
      </c>
      <c r="J222" s="2">
        <v>57000</v>
      </c>
      <c r="K222" s="5">
        <f>LOG(J222)-2</f>
        <v>2.7558748556724915</v>
      </c>
      <c r="M222" s="1" t="s">
        <v>70</v>
      </c>
      <c r="N222">
        <v>79.51</v>
      </c>
      <c r="O222">
        <v>77.02</v>
      </c>
      <c r="P222" s="24">
        <v>82.2</v>
      </c>
      <c r="Q222" s="20">
        <f t="shared" si="34"/>
        <v>79.91086720540345</v>
      </c>
      <c r="R222" s="20">
        <f t="shared" si="35"/>
        <v>77.4358108108108</v>
      </c>
      <c r="S222" s="35">
        <f t="shared" si="36"/>
        <v>82.58344217823772</v>
      </c>
      <c r="T222" s="20">
        <f t="shared" si="37"/>
        <v>0.7845554454507512</v>
      </c>
      <c r="U222" s="20">
        <f t="shared" si="38"/>
        <v>0.9806481583061646</v>
      </c>
      <c r="V222" s="21">
        <f t="shared" si="39"/>
        <v>0.8073021121935918</v>
      </c>
      <c r="W222">
        <v>5.08</v>
      </c>
      <c r="X222">
        <v>5.44</v>
      </c>
      <c r="Y222" s="3">
        <v>4.7</v>
      </c>
      <c r="Z222" s="1" t="s">
        <v>459</v>
      </c>
      <c r="AA222"/>
      <c r="AB222"/>
      <c r="AC222"/>
      <c r="AD222" s="8">
        <f>LOG(N222)</f>
        <v>1.9004217534577377</v>
      </c>
      <c r="AE222" s="8">
        <f>LOG(O222)</f>
        <v>1.8866035142867124</v>
      </c>
      <c r="AF222" s="5">
        <f>LOG(P222)</f>
        <v>1.9148718175400503</v>
      </c>
      <c r="AG222" s="8">
        <f>LOG(W222)</f>
        <v>0.7058637122839193</v>
      </c>
      <c r="AH222" s="8">
        <f>LOG(X222)</f>
        <v>0.7355988996981799</v>
      </c>
      <c r="AI222" s="8">
        <f>LOG(Y222)</f>
        <v>0.6720978579357175</v>
      </c>
    </row>
    <row r="223" spans="1:35" ht="12.75">
      <c r="A223" s="1" t="s">
        <v>261</v>
      </c>
      <c r="B223" s="2">
        <v>66163</v>
      </c>
      <c r="C223" s="6">
        <f>LOG(B223)-3</f>
        <v>1.8206151890158813</v>
      </c>
      <c r="D223">
        <v>40.6</v>
      </c>
      <c r="E223">
        <v>39.7</v>
      </c>
      <c r="F223" s="3">
        <v>41.4</v>
      </c>
      <c r="G223" s="1" t="s">
        <v>261</v>
      </c>
      <c r="H223" s="16">
        <v>11.26</v>
      </c>
      <c r="I223" s="5">
        <f t="shared" si="33"/>
        <v>1.0515383905153275</v>
      </c>
      <c r="J223" s="2">
        <v>69900</v>
      </c>
      <c r="K223" s="5">
        <f>LOG(J223)-2</f>
        <v>2.8444771757456815</v>
      </c>
      <c r="M223" s="1" t="s">
        <v>261</v>
      </c>
      <c r="N223">
        <v>78.13</v>
      </c>
      <c r="O223">
        <v>76</v>
      </c>
      <c r="P223" s="24">
        <v>80.29</v>
      </c>
      <c r="Q223" s="20">
        <f t="shared" si="34"/>
        <v>78.7582869586257</v>
      </c>
      <c r="R223" s="20">
        <f t="shared" si="35"/>
        <v>76.72544980917186</v>
      </c>
      <c r="S223" s="35">
        <f t="shared" si="36"/>
        <v>80.81357706555</v>
      </c>
      <c r="T223" s="20">
        <f t="shared" si="37"/>
        <v>0.8598413115584828</v>
      </c>
      <c r="U223" s="20">
        <f t="shared" si="38"/>
        <v>1.011762818001412</v>
      </c>
      <c r="V223" s="21">
        <f t="shared" si="39"/>
        <v>0.9130941778065735</v>
      </c>
      <c r="W223">
        <v>8.08</v>
      </c>
      <c r="X223">
        <v>9.58</v>
      </c>
      <c r="Y223" s="3">
        <v>6.56</v>
      </c>
      <c r="Z223" s="1" t="s">
        <v>383</v>
      </c>
      <c r="AA223">
        <v>98</v>
      </c>
      <c r="AB223">
        <v>98</v>
      </c>
      <c r="AC223">
        <v>99</v>
      </c>
      <c r="AD223" s="8">
        <f>LOG(N223)</f>
        <v>1.8928178243095763</v>
      </c>
      <c r="AE223" s="8">
        <f>LOG(O223)</f>
        <v>1.8808135922807914</v>
      </c>
      <c r="AF223" s="5">
        <f>LOG(P223)</f>
        <v>1.9046614579155245</v>
      </c>
      <c r="AG223" s="8">
        <f>LOG(W223)</f>
        <v>0.9074113607745862</v>
      </c>
      <c r="AH223" s="8">
        <f>LOG(X223)</f>
        <v>0.9813655090785445</v>
      </c>
      <c r="AI223" s="8">
        <f>LOG(Y223)</f>
        <v>0.8169038393756602</v>
      </c>
    </row>
    <row r="224" spans="1:35" ht="13.5" thickBot="1">
      <c r="A224" s="1" t="s">
        <v>87</v>
      </c>
      <c r="B224" s="2">
        <v>480222</v>
      </c>
      <c r="C224" s="6">
        <f>LOG(B224)-3</f>
        <v>2.6814420521386326</v>
      </c>
      <c r="D224">
        <v>38.9</v>
      </c>
      <c r="E224">
        <v>37.9</v>
      </c>
      <c r="F224" s="3">
        <v>39.9</v>
      </c>
      <c r="G224" s="1" t="s">
        <v>87</v>
      </c>
      <c r="H224" s="16">
        <v>11.84</v>
      </c>
      <c r="I224" s="5">
        <f t="shared" si="33"/>
        <v>1.073351702386901</v>
      </c>
      <c r="J224" s="2">
        <v>71400</v>
      </c>
      <c r="K224" s="5">
        <f>LOG(J224)-2</f>
        <v>2.853698211776174</v>
      </c>
      <c r="M224" s="1" t="s">
        <v>87</v>
      </c>
      <c r="N224">
        <v>79.03</v>
      </c>
      <c r="O224">
        <v>75.76</v>
      </c>
      <c r="P224" s="24">
        <v>82.52</v>
      </c>
      <c r="Q224" s="20">
        <f t="shared" si="34"/>
        <v>79.39689748020737</v>
      </c>
      <c r="R224" s="20">
        <f t="shared" si="35"/>
        <v>76.1107672832126</v>
      </c>
      <c r="S224" s="35">
        <f t="shared" si="36"/>
        <v>82.90413037144206</v>
      </c>
      <c r="T224" s="20">
        <f t="shared" si="37"/>
        <v>0.8197480401829883</v>
      </c>
      <c r="U224" s="20">
        <f t="shared" si="38"/>
        <v>1.036997279332908</v>
      </c>
      <c r="V224" s="21">
        <f t="shared" si="39"/>
        <v>0.7850356702404451</v>
      </c>
      <c r="W224">
        <v>4.68</v>
      </c>
      <c r="X224">
        <v>4.67</v>
      </c>
      <c r="Y224" s="3">
        <v>4.69</v>
      </c>
      <c r="Z224" s="1" t="s">
        <v>197</v>
      </c>
      <c r="AA224">
        <v>100</v>
      </c>
      <c r="AB224">
        <v>100</v>
      </c>
      <c r="AC224">
        <v>100</v>
      </c>
      <c r="AD224" s="8">
        <f>LOG(N224)</f>
        <v>1.8977919819392246</v>
      </c>
      <c r="AE224" s="8">
        <f>LOG(O224)</f>
        <v>1.879439965995217</v>
      </c>
      <c r="AF224" s="5">
        <f>LOG(P224)</f>
        <v>1.9165592193011138</v>
      </c>
      <c r="AG224" s="8">
        <f>LOG(W224)</f>
        <v>0.670245853074124</v>
      </c>
      <c r="AH224" s="8">
        <f>LOG(X224)</f>
        <v>0.6693168805661122</v>
      </c>
      <c r="AI224" s="8">
        <f>LOG(Y224)</f>
        <v>0.6711728427150833</v>
      </c>
    </row>
    <row r="225" spans="1:35" s="10" customFormat="1" ht="13.5" thickTop="1">
      <c r="A225" s="26" t="s">
        <v>30</v>
      </c>
      <c r="B225" s="10" t="s">
        <v>119</v>
      </c>
      <c r="C225" s="11" t="s">
        <v>120</v>
      </c>
      <c r="D225" s="10" t="s">
        <v>118</v>
      </c>
      <c r="F225" s="12"/>
      <c r="H225" s="10" t="s">
        <v>44</v>
      </c>
      <c r="I225" s="13"/>
      <c r="J225" s="10" t="s">
        <v>31</v>
      </c>
      <c r="K225" s="13" t="s">
        <v>115</v>
      </c>
      <c r="L225" s="14" t="s">
        <v>25</v>
      </c>
      <c r="M225" s="26" t="s">
        <v>30</v>
      </c>
      <c r="N225" s="10" t="s">
        <v>50</v>
      </c>
      <c r="P225" s="25"/>
      <c r="Q225" s="22" t="s">
        <v>52</v>
      </c>
      <c r="R225" s="22"/>
      <c r="S225" s="37"/>
      <c r="T225" s="22" t="s">
        <v>59</v>
      </c>
      <c r="U225" s="22"/>
      <c r="V225" s="23"/>
      <c r="W225" s="10" t="s">
        <v>28</v>
      </c>
      <c r="Y225" s="12"/>
      <c r="Z225" s="26" t="s">
        <v>30</v>
      </c>
      <c r="AA225" s="10" t="s">
        <v>93</v>
      </c>
      <c r="AC225" s="10"/>
      <c r="AD225" s="11" t="s">
        <v>116</v>
      </c>
      <c r="AE225" s="11"/>
      <c r="AF225" s="15"/>
      <c r="AG225" s="11" t="s">
        <v>117</v>
      </c>
      <c r="AH225" s="11"/>
      <c r="AI225" s="15"/>
    </row>
    <row r="226" spans="1:35" ht="13.5" thickBot="1">
      <c r="A226" s="1"/>
      <c r="D226" t="s">
        <v>29</v>
      </c>
      <c r="E226" t="s">
        <v>26</v>
      </c>
      <c r="F226" s="3" t="s">
        <v>27</v>
      </c>
      <c r="G226" s="17"/>
      <c r="H226" s="18" t="s">
        <v>45</v>
      </c>
      <c r="I226" s="19"/>
      <c r="M226" s="1"/>
      <c r="N226" t="s">
        <v>29</v>
      </c>
      <c r="O226" t="s">
        <v>26</v>
      </c>
      <c r="P226" s="24" t="s">
        <v>27</v>
      </c>
      <c r="Q226" s="20" t="s">
        <v>29</v>
      </c>
      <c r="R226" s="20" t="s">
        <v>26</v>
      </c>
      <c r="S226" s="35" t="s">
        <v>27</v>
      </c>
      <c r="T226" s="20" t="s">
        <v>29</v>
      </c>
      <c r="U226" s="20" t="s">
        <v>26</v>
      </c>
      <c r="V226" s="21" t="s">
        <v>27</v>
      </c>
      <c r="W226" t="s">
        <v>29</v>
      </c>
      <c r="X226" t="s">
        <v>26</v>
      </c>
      <c r="Y226" s="3" t="s">
        <v>27</v>
      </c>
      <c r="AA226" s="1" t="s">
        <v>29</v>
      </c>
      <c r="AB226" t="s">
        <v>26</v>
      </c>
      <c r="AC226" t="s">
        <v>27</v>
      </c>
      <c r="AD226" s="6" t="s">
        <v>29</v>
      </c>
      <c r="AE226" s="6" t="s">
        <v>26</v>
      </c>
      <c r="AF226" s="7" t="s">
        <v>27</v>
      </c>
      <c r="AG226" s="6" t="s">
        <v>29</v>
      </c>
      <c r="AH226" s="6" t="s">
        <v>26</v>
      </c>
      <c r="AI226" s="6" t="s">
        <v>27</v>
      </c>
    </row>
    <row r="227" spans="1:35" s="10" customFormat="1" ht="13.5" thickTop="1">
      <c r="A227" s="10" t="s">
        <v>39</v>
      </c>
      <c r="C227" s="11"/>
      <c r="F227" s="12"/>
      <c r="G227"/>
      <c r="H227" s="16" t="s">
        <v>47</v>
      </c>
      <c r="I227" s="5"/>
      <c r="J227" s="10" t="s">
        <v>40</v>
      </c>
      <c r="K227" s="13"/>
      <c r="L227" s="14"/>
      <c r="P227" s="25"/>
      <c r="Q227" s="22"/>
      <c r="R227" s="22"/>
      <c r="S227" s="37"/>
      <c r="T227" s="22"/>
      <c r="U227" s="22"/>
      <c r="V227" s="23"/>
      <c r="Y227" s="12"/>
      <c r="Z227" s="11"/>
      <c r="AA227" s="11"/>
      <c r="AB227" s="15"/>
      <c r="AC227" s="11"/>
      <c r="AD227" s="11"/>
      <c r="AE227" s="11"/>
      <c r="AF227" s="15"/>
      <c r="AG227" s="11"/>
      <c r="AH227" s="11"/>
      <c r="AI227" s="11"/>
    </row>
    <row r="228" spans="3:35" ht="12.75">
      <c r="C228" s="6" t="s">
        <v>60</v>
      </c>
      <c r="D228" s="6">
        <f>CORREL(C3:C224,AG3:AG224)</f>
        <v>0.24356249094999063</v>
      </c>
      <c r="H228" s="9" t="s">
        <v>48</v>
      </c>
      <c r="I228" s="5">
        <f>CORREL(I3:I224,AG3:AG224)</f>
        <v>0.8741942518833409</v>
      </c>
      <c r="J228" t="s">
        <v>41</v>
      </c>
      <c r="K228" s="5">
        <f>CORREL(K3:K224,AG3:AG224)</f>
        <v>-0.8180606052057503</v>
      </c>
      <c r="AF228" s="7"/>
      <c r="AG228" s="6"/>
      <c r="AH228" s="6"/>
      <c r="AI228" s="6"/>
    </row>
    <row r="229" spans="8:35" ht="12.75">
      <c r="H229" s="9" t="s">
        <v>49</v>
      </c>
      <c r="I229" s="5">
        <f>CORREL(I3:I224,AA3:AA224)</f>
        <v>-0.7585430183366153</v>
      </c>
      <c r="J229" t="s">
        <v>55</v>
      </c>
      <c r="K229" s="5">
        <f>CORREL(K3:K224,D3:D224)</f>
        <v>0.805009631034159</v>
      </c>
      <c r="AF229" s="7"/>
      <c r="AG229" s="6"/>
      <c r="AH229" s="6"/>
      <c r="AI229" s="6"/>
    </row>
    <row r="230" spans="8:35" ht="12.75">
      <c r="H230" s="9" t="s">
        <v>54</v>
      </c>
      <c r="I230" s="5">
        <f>CORREL(I3:I224,Q3:Q224)</f>
        <v>-0.7363628251135752</v>
      </c>
      <c r="J230" t="s">
        <v>46</v>
      </c>
      <c r="K230" s="5">
        <f>CORREL(K3:K224,I3:I224)</f>
        <v>-0.799322967940817</v>
      </c>
      <c r="AF230" s="7"/>
      <c r="AG230" s="6"/>
      <c r="AH230" s="6"/>
      <c r="AI230" s="6"/>
    </row>
    <row r="231" spans="8:35" ht="12.75">
      <c r="H231" s="9" t="s">
        <v>56</v>
      </c>
      <c r="I231" s="5">
        <f>CORREL(I3:I224,D3:D224)</f>
        <v>-0.9690281304622189</v>
      </c>
      <c r="J231" t="s">
        <v>53</v>
      </c>
      <c r="K231" s="5">
        <f>CORREL(K3:K224,Q3:Q224)</f>
        <v>0.6063645948579655</v>
      </c>
      <c r="AF231" s="7"/>
      <c r="AG231" s="6"/>
      <c r="AH231" s="6"/>
      <c r="AI231" s="6"/>
    </row>
    <row r="232" spans="8:11" ht="12.75">
      <c r="H232" s="9" t="s">
        <v>58</v>
      </c>
      <c r="I232" s="5">
        <f>CORREL(I4:I224,T4:T224)</f>
        <v>0.7872464846460676</v>
      </c>
      <c r="J232" t="s">
        <v>57</v>
      </c>
      <c r="K232" s="5">
        <f>CORREL(K4:K224,T4:T224)</f>
        <v>-0.7228168263065476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CAMMAC Cedar Glen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Taylor</dc:creator>
  <cp:keywords/>
  <dc:description/>
  <cp:lastModifiedBy>Martin Taylor</cp:lastModifiedBy>
  <dcterms:created xsi:type="dcterms:W3CDTF">2007-07-23T22:00:27Z</dcterms:created>
  <cp:category/>
  <cp:version/>
  <cp:contentType/>
  <cp:contentStatus/>
</cp:coreProperties>
</file>